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契約課\H&amp;S\hp\hp\newhp\shorui\consul-a\"/>
    </mc:Choice>
  </mc:AlternateContent>
  <bookViews>
    <workbookView xWindow="7665" yWindow="0" windowWidth="7650" windowHeight="7725" activeTab="2"/>
  </bookViews>
  <sheets>
    <sheet name="使い方" sheetId="44" r:id="rId1"/>
    <sheet name="入力画面" sheetId="13" r:id="rId2"/>
    <sheet name="文言" sheetId="45" r:id="rId3"/>
    <sheet name="1" sheetId="2" r:id="rId4"/>
    <sheet name="2" sheetId="46" r:id="rId5"/>
    <sheet name="3" sheetId="47" r:id="rId6"/>
    <sheet name="4" sheetId="27" r:id="rId7"/>
    <sheet name="5" sheetId="37" r:id="rId8"/>
    <sheet name="6" sheetId="48" r:id="rId9"/>
    <sheet name="リスト" sheetId="49" r:id="rId10"/>
  </sheets>
  <externalReferences>
    <externalReference r:id="rId11"/>
    <externalReference r:id="rId12"/>
  </externalReferences>
  <definedNames>
    <definedName name="_xlnm.Print_Area" localSheetId="6">'4'!$A$1:$AJ$42</definedName>
    <definedName name="ガラス工事監理技術者" localSheetId="8">#REF!</definedName>
    <definedName name="ガラス工事監理技術者">#REF!</definedName>
    <definedName name="ガラス工事主任技術者" localSheetId="8">#REF!</definedName>
    <definedName name="ガラス工事主任技術者">#REF!</definedName>
    <definedName name="さく井工事監理技術者" localSheetId="8">#REF!</definedName>
    <definedName name="さく井工事監理技術者">#REF!</definedName>
    <definedName name="さく井工事主任技術者" localSheetId="8">#REF!</definedName>
    <definedName name="さく井工事主任技術者">#REF!</definedName>
    <definedName name="しゅんせつ工事監理技術者" localSheetId="8">#REF!</definedName>
    <definedName name="しゅんせつ工事監理技術者">#REF!</definedName>
    <definedName name="しゅんせつ工事主任技術者" localSheetId="8">#REF!</definedName>
    <definedName name="しゅんせつ工事主任技術者">#REF!</definedName>
    <definedName name="タイル・れんが・ブロック工事監理技術者" localSheetId="8">#REF!</definedName>
    <definedName name="タイル・れんが・ブロック工事監理技術者">#REF!</definedName>
    <definedName name="タイル・れんが・ブロック工事主任技術者" localSheetId="8">#REF!</definedName>
    <definedName name="タイル・れんが・ブロック工事主任技術者">#REF!</definedName>
    <definedName name="とび・土工・コンクリート工事監理技術者" localSheetId="8">#REF!</definedName>
    <definedName name="とび・土工・コンクリート工事監理技術者">#REF!</definedName>
    <definedName name="とび・土工・コンクリート工事主任技術者" localSheetId="8">#REF!</definedName>
    <definedName name="とび・土工・コンクリート工事主任技術者">#REF!</definedName>
    <definedName name="ほ装工事監理技術者" localSheetId="8">#REF!</definedName>
    <definedName name="ほ装工事監理技術者">#REF!</definedName>
    <definedName name="ほ装工事主任技術者" localSheetId="8">#REF!</definedName>
    <definedName name="ほ装工事主任技術者">#REF!</definedName>
    <definedName name="屋根工事監理技術者" localSheetId="8">#REF!</definedName>
    <definedName name="屋根工事監理技術者">#REF!</definedName>
    <definedName name="屋根工事主任技術者" localSheetId="8">#REF!</definedName>
    <definedName name="屋根工事主任技術者">#REF!</definedName>
    <definedName name="管工事監理技術者" localSheetId="8">#REF!</definedName>
    <definedName name="管工事監理技術者">#REF!</definedName>
    <definedName name="管工事主任技術者" localSheetId="8">#REF!</definedName>
    <definedName name="管工事主任技術者">#REF!</definedName>
    <definedName name="機械器具設置工事監理技術者" localSheetId="8">#REF!</definedName>
    <definedName name="機械器具設置工事監理技術者">#REF!</definedName>
    <definedName name="機械器具設置工事主任技術者" localSheetId="8">#REF!</definedName>
    <definedName name="機械器具設置工事主任技術者">#REF!</definedName>
    <definedName name="金融機関種類">文言!$B$8:$B$12</definedName>
    <definedName name="建具工事監理技術者" localSheetId="8">#REF!</definedName>
    <definedName name="建具工事監理技術者">#REF!</definedName>
    <definedName name="建具工事主任技術者" localSheetId="8">#REF!</definedName>
    <definedName name="建具工事主任技術者">#REF!</definedName>
    <definedName name="建設コンサルタント">リスト!$B$4:$V$4</definedName>
    <definedName name="建築一式工事監理技術者" localSheetId="8">#REF!</definedName>
    <definedName name="建築一式工事監理技術者">#REF!</definedName>
    <definedName name="建築一式工事主任技術者" localSheetId="8">#REF!</definedName>
    <definedName name="建築一式工事主任技術者">#REF!</definedName>
    <definedName name="建築設計">リスト!$B$3:$K$3</definedName>
    <definedName name="鋼構造物工事監理技術者" localSheetId="8">#REF!</definedName>
    <definedName name="鋼構造物工事監理技術者">#REF!</definedName>
    <definedName name="鋼構造物工事主任技術者" localSheetId="8">#REF!</definedName>
    <definedName name="鋼構造物工事主任技術者">#REF!</definedName>
    <definedName name="左官工事監理技術者" localSheetId="8">#REF!</definedName>
    <definedName name="左官工事監理技術者">#REF!</definedName>
    <definedName name="左官工事主任技術者" localSheetId="8">#REF!</definedName>
    <definedName name="左官工事主任技術者">#REF!</definedName>
    <definedName name="消防施設工事監理技術者" localSheetId="8">#REF!</definedName>
    <definedName name="消防施設工事監理技術者">#REF!</definedName>
    <definedName name="消防施設工事主任技術者" localSheetId="8">#REF!</definedName>
    <definedName name="消防施設工事主任技術者">#REF!</definedName>
    <definedName name="振替済通知要・不要" localSheetId="4">[1]文言!#REF!</definedName>
    <definedName name="振替済通知要・不要" localSheetId="5">[1]文言!#REF!</definedName>
    <definedName name="振替済通知要・不要" localSheetId="8">[2]文言!#REF!</definedName>
    <definedName name="振替済通知要・不要">文言!#REF!</definedName>
    <definedName name="申請区分">文言!$B$2:$B$4</definedName>
    <definedName name="水道施設工事監理技術者" localSheetId="8">#REF!</definedName>
    <definedName name="水道施設工事監理技術者">#REF!</definedName>
    <definedName name="水道施設工事主任技術者" localSheetId="8">#REF!</definedName>
    <definedName name="水道施設工事主任技術者">#REF!</definedName>
    <definedName name="清掃施設工事監理技術者" localSheetId="8">#REF!</definedName>
    <definedName name="清掃施設工事監理技術者">#REF!</definedName>
    <definedName name="清掃施設工事主任技術者" localSheetId="8">#REF!</definedName>
    <definedName name="清掃施設工事主任技術者">#REF!</definedName>
    <definedName name="石工事監理技術者" localSheetId="8">#REF!</definedName>
    <definedName name="石工事監理技術者">#REF!</definedName>
    <definedName name="石工事主任技術者" localSheetId="8">#REF!</definedName>
    <definedName name="石工事主任技術者">#REF!</definedName>
    <definedName name="造園工事監理技術者" localSheetId="8">#REF!</definedName>
    <definedName name="造園工事監理技術者">#REF!</definedName>
    <definedName name="造園工事主任技術者" localSheetId="8">#REF!</definedName>
    <definedName name="造園工事主任技術者">#REF!</definedName>
    <definedName name="測量">リスト!$B$2:$D$2</definedName>
    <definedName name="代金受領方法明石市長">文言!$B$5:$B$7</definedName>
    <definedName name="大工工事監理技術者" localSheetId="8">#REF!</definedName>
    <definedName name="大工工事監理技術者">#REF!</definedName>
    <definedName name="大工工事主任技術者" localSheetId="8">#REF!</definedName>
    <definedName name="大工工事主任技術者">#REF!</definedName>
    <definedName name="地質調査">リスト!$B$1</definedName>
    <definedName name="鉄筋工事監理技術者" localSheetId="8">#REF!</definedName>
    <definedName name="鉄筋工事監理技術者">#REF!</definedName>
    <definedName name="鉄筋工事主任技術者" localSheetId="8">#REF!</definedName>
    <definedName name="鉄筋工事主任技術者">#REF!</definedName>
    <definedName name="店舗種類">文言!$B$13:$B$16</definedName>
    <definedName name="電気工事監理技術者" localSheetId="8">#REF!</definedName>
    <definedName name="電気工事監理技術者">#REF!</definedName>
    <definedName name="電気工事主任技術者" localSheetId="8">#REF!</definedName>
    <definedName name="電気工事主任技術者">#REF!</definedName>
    <definedName name="電気通信工事監理技術者" localSheetId="8">#REF!</definedName>
    <definedName name="電気通信工事監理技術者">#REF!</definedName>
    <definedName name="電気通信工事主任技術者" localSheetId="8">#REF!</definedName>
    <definedName name="電気通信工事主任技術者">#REF!</definedName>
    <definedName name="塗装工事監理技術者" localSheetId="8">#REF!</definedName>
    <definedName name="塗装工事監理技術者">#REF!</definedName>
    <definedName name="塗装工事主任技術者" localSheetId="8">#REF!</definedName>
    <definedName name="塗装工事主任技術者">#REF!</definedName>
    <definedName name="土木一式工事監理技術者" localSheetId="8">#REF!</definedName>
    <definedName name="土木一式工事監理技術者">#REF!</definedName>
    <definedName name="土木一式工事主任技術者" localSheetId="8">#REF!</definedName>
    <definedName name="土木一式工事主任技術者">#REF!</definedName>
    <definedName name="内装仕上工事監理技術者" localSheetId="8">#REF!</definedName>
    <definedName name="内装仕上工事監理技術者">#REF!</definedName>
    <definedName name="内装仕上工事主任技術者" localSheetId="8">#REF!</definedName>
    <definedName name="内装仕上工事主任技術者">#REF!</definedName>
    <definedName name="熱絶縁工事監理技術者" localSheetId="8">#REF!</definedName>
    <definedName name="熱絶縁工事監理技術者">#REF!</definedName>
    <definedName name="熱絶縁工事主任技術者" localSheetId="8">#REF!</definedName>
    <definedName name="熱絶縁工事主任技術者">#REF!</definedName>
    <definedName name="板金工事監理技術者" localSheetId="8">#REF!</definedName>
    <definedName name="板金工事監理技術者">#REF!</definedName>
    <definedName name="板金工字主任技術者" localSheetId="8">#REF!</definedName>
    <definedName name="板金工字主任技術者">#REF!</definedName>
    <definedName name="補償コンサルタント">リスト!$B$5:$H$5</definedName>
    <definedName name="防水工事監理技術者" localSheetId="8">#REF!</definedName>
    <definedName name="防水工事監理技術者">#REF!</definedName>
    <definedName name="防水工事主任技術者" localSheetId="8">#REF!</definedName>
    <definedName name="防水工事主任技術者">#REF!</definedName>
    <definedName name="預金種目">文言!$B$17:$B$19</definedName>
  </definedNames>
  <calcPr calcId="162913"/>
</workbook>
</file>

<file path=xl/calcChain.xml><?xml version="1.0" encoding="utf-8"?>
<calcChain xmlns="http://schemas.openxmlformats.org/spreadsheetml/2006/main">
  <c r="B5" i="48" l="1"/>
  <c r="U13" i="48" l="1"/>
  <c r="L23" i="48"/>
  <c r="L20" i="48"/>
  <c r="U11" i="48"/>
  <c r="U9" i="48"/>
  <c r="U7" i="48"/>
  <c r="B16" i="47" l="1"/>
  <c r="B89" i="47"/>
  <c r="C25" i="47"/>
  <c r="A4" i="47"/>
  <c r="B101" i="46"/>
  <c r="C22" i="46"/>
  <c r="A4" i="46"/>
  <c r="B40" i="47"/>
  <c r="B52" i="46"/>
  <c r="T58" i="46"/>
  <c r="T56" i="46"/>
  <c r="T54" i="46"/>
  <c r="H17" i="47"/>
  <c r="J21" i="2"/>
  <c r="G17" i="46"/>
  <c r="V17" i="2"/>
  <c r="V14" i="2"/>
  <c r="V11" i="2"/>
  <c r="B8" i="2"/>
  <c r="G34" i="27"/>
  <c r="U36" i="2"/>
  <c r="AB34" i="2"/>
  <c r="P34" i="2"/>
  <c r="L36" i="13"/>
  <c r="F36" i="13"/>
  <c r="B8" i="37"/>
  <c r="A32" i="13"/>
  <c r="AI28" i="27" s="1"/>
  <c r="Q19" i="27"/>
  <c r="B42" i="27"/>
  <c r="B37" i="27"/>
  <c r="V28" i="27"/>
  <c r="Q28" i="27"/>
  <c r="F34" i="13"/>
  <c r="V21" i="27" s="1"/>
  <c r="Q21" i="27"/>
  <c r="B18" i="27"/>
  <c r="A31" i="13"/>
  <c r="G17" i="27" s="1"/>
  <c r="A17" i="27"/>
  <c r="AH15" i="27"/>
  <c r="AD15" i="27"/>
  <c r="Z15" i="27"/>
  <c r="P15" i="27"/>
  <c r="L15" i="27"/>
  <c r="J14" i="27"/>
  <c r="H15" i="27"/>
  <c r="J13" i="27"/>
  <c r="J12" i="27"/>
  <c r="J11" i="27"/>
  <c r="G8" i="27"/>
  <c r="H7" i="27"/>
  <c r="M5" i="27"/>
  <c r="C4" i="27"/>
  <c r="B3" i="27"/>
  <c r="A1" i="27"/>
  <c r="Z29" i="37"/>
  <c r="W29" i="37"/>
  <c r="T29" i="37"/>
  <c r="J25" i="37"/>
  <c r="V18" i="37"/>
  <c r="V15" i="37"/>
  <c r="V12" i="37"/>
  <c r="U33" i="2"/>
  <c r="U31" i="2"/>
  <c r="J24" i="2"/>
  <c r="AD22" i="2"/>
  <c r="AC6" i="2"/>
  <c r="Z6" i="2"/>
  <c r="K28" i="2"/>
  <c r="L34" i="13"/>
  <c r="C9" i="2"/>
  <c r="AA33" i="2"/>
  <c r="X33" i="2"/>
  <c r="AA31" i="2"/>
  <c r="X31" i="2"/>
  <c r="AF6" i="2"/>
  <c r="AG21" i="27"/>
  <c r="AH22" i="27"/>
  <c r="B42" i="13"/>
  <c r="AE28" i="27"/>
  <c r="A37" i="13"/>
  <c r="R21" i="27"/>
  <c r="C33" i="13"/>
  <c r="AF29" i="27"/>
  <c r="A36" i="13"/>
  <c r="B41" i="13"/>
  <c r="AD22" i="27"/>
  <c r="AG22" i="27"/>
  <c r="A34" i="13"/>
  <c r="A35" i="13"/>
  <c r="G22" i="27"/>
  <c r="AE22" i="27"/>
  <c r="G30" i="27"/>
  <c r="G31" i="27"/>
  <c r="AF22" i="27"/>
  <c r="M33" i="13"/>
  <c r="AG29" i="27"/>
  <c r="G26" i="27"/>
  <c r="G29" i="27" s="1"/>
  <c r="AE29" i="27"/>
  <c r="R28" i="27"/>
  <c r="AE21" i="27"/>
  <c r="AE19" i="27"/>
  <c r="W19" i="27"/>
  <c r="AE26" i="27"/>
  <c r="A40" i="13"/>
  <c r="AI21" i="27"/>
  <c r="G19" i="27"/>
  <c r="AJ22" i="27"/>
  <c r="G23" i="27"/>
  <c r="A41" i="13"/>
  <c r="A38" i="13"/>
  <c r="AJ29" i="27"/>
  <c r="A39" i="13"/>
  <c r="AG28" i="27"/>
  <c r="AI22" i="27"/>
  <c r="AH29" i="27"/>
  <c r="Q26" i="27"/>
  <c r="AI29" i="27"/>
  <c r="G24" i="27"/>
  <c r="AD29" i="27"/>
  <c r="W26" i="27" l="1"/>
</calcChain>
</file>

<file path=xl/comments1.xml><?xml version="1.0" encoding="utf-8"?>
<comments xmlns="http://schemas.openxmlformats.org/spreadsheetml/2006/main">
  <authors>
    <author>水道部総務課</author>
  </authors>
  <commentList>
    <comment ref="AI17" authorId="0" shapeId="0">
      <text>
        <r>
          <rPr>
            <b/>
            <sz val="9"/>
            <color indexed="81"/>
            <rFont val="ＭＳ Ｐゴシック"/>
            <family val="3"/>
            <charset val="128"/>
          </rPr>
          <t>押印廃止</t>
        </r>
      </text>
    </comment>
  </commentList>
</comments>
</file>

<file path=xl/comments2.xml><?xml version="1.0" encoding="utf-8"?>
<comments xmlns="http://schemas.openxmlformats.org/spreadsheetml/2006/main">
  <authors>
    <author>zzz</author>
  </authors>
  <commentList>
    <comment ref="AJ59" authorId="0" shapeId="0">
      <text>
        <r>
          <rPr>
            <sz val="8"/>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zzz</author>
  </authors>
  <commentList>
    <comment ref="AJ46" authorId="0" shapeId="0">
      <text>
        <r>
          <rPr>
            <sz val="8"/>
            <color indexed="81"/>
            <rFont val="ＭＳ Ｐゴシック"/>
            <family val="3"/>
            <charset val="128"/>
          </rPr>
          <t>代表者印を押印してください。</t>
        </r>
      </text>
    </comment>
  </commentList>
</comments>
</file>

<file path=xl/comments4.xml><?xml version="1.0" encoding="utf-8"?>
<comments xmlns="http://schemas.openxmlformats.org/spreadsheetml/2006/main">
  <authors>
    <author xml:space="preserve"> </author>
    <author>EPSON</author>
  </authors>
  <commentList>
    <comment ref="AJ2" authorId="0" shapeId="0">
      <text>
        <r>
          <rPr>
            <b/>
            <sz val="9"/>
            <color indexed="81"/>
            <rFont val="ＭＳ Ｐゴシック"/>
            <family val="3"/>
            <charset val="128"/>
          </rPr>
          <t>この書類を提出する日付を入力してください。</t>
        </r>
        <r>
          <rPr>
            <sz val="9"/>
            <color indexed="81"/>
            <rFont val="ＭＳ Ｐゴシック"/>
            <family val="3"/>
            <charset val="128"/>
          </rPr>
          <t xml:space="preserve">
</t>
        </r>
      </text>
    </comment>
    <comment ref="AD7" authorId="1" shapeId="0">
      <text>
        <r>
          <rPr>
            <b/>
            <sz val="9"/>
            <color indexed="81"/>
            <rFont val="ＭＳ Ｐゴシック"/>
            <family val="3"/>
            <charset val="128"/>
          </rPr>
          <t>代表者印を押印してください。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EPSON</author>
    <author>水道部総務課</author>
  </authors>
  <commentList>
    <comment ref="AI6" authorId="0" shapeId="0">
      <text>
        <r>
          <rPr>
            <sz val="9"/>
            <color indexed="81"/>
            <rFont val="ＭＳ Ｐゴシック"/>
            <family val="3"/>
            <charset val="128"/>
          </rPr>
          <t xml:space="preserve">この書類の提出日を入力してください。
</t>
        </r>
      </text>
    </comment>
    <comment ref="AI18" authorId="1" shapeId="0">
      <text>
        <r>
          <rPr>
            <sz val="9"/>
            <color indexed="81"/>
            <rFont val="ＭＳ Ｐゴシック"/>
            <family val="3"/>
            <charset val="128"/>
          </rPr>
          <t>代表者印を押印してください。</t>
        </r>
      </text>
    </comment>
    <comment ref="Q31" authorId="0" shapeId="0">
      <text>
        <r>
          <rPr>
            <sz val="9"/>
            <color indexed="81"/>
            <rFont val="ＭＳ Ｐゴシック"/>
            <family val="3"/>
            <charset val="128"/>
          </rPr>
          <t xml:space="preserve">契約時に納付した契約保証金の金額を入力してください。
</t>
        </r>
      </text>
    </comment>
  </commentList>
</comments>
</file>

<file path=xl/comments6.xml><?xml version="1.0" encoding="utf-8"?>
<comments xmlns="http://schemas.openxmlformats.org/spreadsheetml/2006/main">
  <authors>
    <author>水道部総務課</author>
    <author>EPSON</author>
  </authors>
  <commentList>
    <comment ref="AK13" authorId="0" shapeId="0">
      <text>
        <r>
          <rPr>
            <sz val="9"/>
            <color indexed="81"/>
            <rFont val="ＭＳ Ｐゴシック"/>
            <family val="3"/>
            <charset val="128"/>
          </rPr>
          <t>押印廃止</t>
        </r>
      </text>
    </comment>
    <comment ref="L33" authorId="1" shapeId="0">
      <text>
        <r>
          <rPr>
            <sz val="9"/>
            <color indexed="81"/>
            <rFont val="ＭＳ Ｐゴシック"/>
            <family val="3"/>
            <charset val="128"/>
          </rPr>
          <t xml:space="preserve">資格を有している場合はその名称を入力してください。
</t>
        </r>
      </text>
    </comment>
    <comment ref="X33" authorId="1" shapeId="0">
      <text>
        <r>
          <rPr>
            <sz val="9"/>
            <color indexed="81"/>
            <rFont val="ＭＳ Ｐゴシック"/>
            <family val="3"/>
            <charset val="128"/>
          </rPr>
          <t xml:space="preserve">資格を有している場合はその名称を入力してください。
</t>
        </r>
      </text>
    </comment>
  </commentList>
</comments>
</file>

<file path=xl/sharedStrings.xml><?xml version="1.0" encoding="utf-8"?>
<sst xmlns="http://schemas.openxmlformats.org/spreadsheetml/2006/main" count="473" uniqueCount="286">
  <si>
    <t>更新日</t>
    <rPh sb="0" eb="3">
      <t>コウシンビ</t>
    </rPh>
    <phoneticPr fontId="2"/>
  </si>
  <si>
    <t>書類名</t>
    <rPh sb="0" eb="2">
      <t>ショルイ</t>
    </rPh>
    <rPh sb="2" eb="3">
      <t>メイ</t>
    </rPh>
    <phoneticPr fontId="2"/>
  </si>
  <si>
    <t>契約年月日</t>
    <rPh sb="0" eb="2">
      <t>ケイヤク</t>
    </rPh>
    <rPh sb="2" eb="5">
      <t>ネンガッピ</t>
    </rPh>
    <phoneticPr fontId="2"/>
  </si>
  <si>
    <t>着手年月日</t>
    <rPh sb="0" eb="2">
      <t>チャクシュ</t>
    </rPh>
    <rPh sb="2" eb="5">
      <t>ネンガッピ</t>
    </rPh>
    <phoneticPr fontId="2"/>
  </si>
  <si>
    <t>自</t>
    <rPh sb="0" eb="1">
      <t>ジ</t>
    </rPh>
    <phoneticPr fontId="2"/>
  </si>
  <si>
    <t>至</t>
    <rPh sb="0" eb="1">
      <t>イタル</t>
    </rPh>
    <phoneticPr fontId="2"/>
  </si>
  <si>
    <t>支店名</t>
    <rPh sb="0" eb="3">
      <t>シテンメイ</t>
    </rPh>
    <phoneticPr fontId="2"/>
  </si>
  <si>
    <t>ﾌﾘｶﾞﾅ</t>
    <phoneticPr fontId="2"/>
  </si>
  <si>
    <t>※下の表の空欄部分に入力すると他の様式の該当箇所に反映されます。</t>
    <rPh sb="1" eb="2">
      <t>シタ</t>
    </rPh>
    <rPh sb="3" eb="4">
      <t>ヒョウ</t>
    </rPh>
    <rPh sb="5" eb="7">
      <t>クウラン</t>
    </rPh>
    <rPh sb="7" eb="9">
      <t>ブブン</t>
    </rPh>
    <rPh sb="10" eb="12">
      <t>ニュウリョク</t>
    </rPh>
    <rPh sb="15" eb="16">
      <t>タ</t>
    </rPh>
    <rPh sb="17" eb="19">
      <t>ヨウシキ</t>
    </rPh>
    <rPh sb="20" eb="22">
      <t>ガイトウ</t>
    </rPh>
    <rPh sb="22" eb="24">
      <t>カショ</t>
    </rPh>
    <rPh sb="25" eb="27">
      <t>ハンエイ</t>
    </rPh>
    <phoneticPr fontId="2"/>
  </si>
  <si>
    <t>年</t>
    <rPh sb="0" eb="1">
      <t>ネン</t>
    </rPh>
    <phoneticPr fontId="2"/>
  </si>
  <si>
    <t>月</t>
    <rPh sb="0" eb="1">
      <t>ツキ</t>
    </rPh>
    <phoneticPr fontId="2"/>
  </si>
  <si>
    <t>日</t>
    <rPh sb="0" eb="1">
      <t>ヒ</t>
    </rPh>
    <phoneticPr fontId="2"/>
  </si>
  <si>
    <t>円</t>
    <rPh sb="0" eb="1">
      <t>エン</t>
    </rPh>
    <phoneticPr fontId="2"/>
  </si>
  <si>
    <t>氏名</t>
    <rPh sb="0" eb="2">
      <t>シメイ</t>
    </rPh>
    <phoneticPr fontId="2"/>
  </si>
  <si>
    <t>資格</t>
    <rPh sb="0" eb="2">
      <t>シカク</t>
    </rPh>
    <phoneticPr fontId="2"/>
  </si>
  <si>
    <t>月</t>
    <rPh sb="0" eb="1">
      <t>ガツ</t>
    </rPh>
    <phoneticPr fontId="2"/>
  </si>
  <si>
    <t>日</t>
    <rPh sb="0" eb="1">
      <t>ニチ</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</si>
  <si>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</si>
  <si>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</si>
  <si>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</si>
  <si>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漢字</t>
    <rPh sb="0" eb="2">
      <t>カンジ</t>
    </rPh>
    <phoneticPr fontId="2"/>
  </si>
  <si>
    <t>記</t>
    <rPh sb="0" eb="1">
      <t>キ</t>
    </rPh>
    <phoneticPr fontId="2"/>
  </si>
  <si>
    <t>（資格）</t>
    <rPh sb="1" eb="3">
      <t>シカク</t>
    </rPh>
    <phoneticPr fontId="2"/>
  </si>
  <si>
    <t>電話番号</t>
    <rPh sb="0" eb="2">
      <t>デンワ</t>
    </rPh>
    <rPh sb="2" eb="4">
      <t>バンゴウ</t>
    </rPh>
    <phoneticPr fontId="2"/>
  </si>
  <si>
    <t>郵便番号</t>
    <rPh sb="0" eb="4">
      <t>ユウビンバンゴウ</t>
    </rPh>
    <phoneticPr fontId="2"/>
  </si>
  <si>
    <t>住　　　所</t>
    <rPh sb="0" eb="1">
      <t>ジュウ</t>
    </rPh>
    <rPh sb="4" eb="5">
      <t>トコロ</t>
    </rPh>
    <phoneticPr fontId="2"/>
  </si>
  <si>
    <t>〒</t>
    <phoneticPr fontId="2"/>
  </si>
  <si>
    <t>－</t>
    <phoneticPr fontId="2"/>
  </si>
  <si>
    <t>（</t>
    <phoneticPr fontId="2"/>
  </si>
  <si>
    <t>）</t>
    <phoneticPr fontId="2"/>
  </si>
  <si>
    <t>－</t>
    <phoneticPr fontId="2"/>
  </si>
  <si>
    <t>金融機関名</t>
    <rPh sb="0" eb="2">
      <t>キンユウ</t>
    </rPh>
    <rPh sb="2" eb="4">
      <t>キカン</t>
    </rPh>
    <rPh sb="4" eb="5">
      <t>メイ</t>
    </rPh>
    <phoneticPr fontId="2"/>
  </si>
  <si>
    <t>預金種目</t>
    <rPh sb="0" eb="2">
      <t>ヨキン</t>
    </rPh>
    <rPh sb="2" eb="4">
      <t>シュモク</t>
    </rPh>
    <phoneticPr fontId="2"/>
  </si>
  <si>
    <t>カナ</t>
    <phoneticPr fontId="2"/>
  </si>
  <si>
    <t>検印</t>
    <rPh sb="0" eb="2">
      <t>ケンイン</t>
    </rPh>
    <phoneticPr fontId="2"/>
  </si>
  <si>
    <t>入力</t>
    <rPh sb="0" eb="2">
      <t>ニュウリョク</t>
    </rPh>
    <phoneticPr fontId="2"/>
  </si>
  <si>
    <t>契約と同時に</t>
    <rPh sb="0" eb="2">
      <t>ケイヤク</t>
    </rPh>
    <rPh sb="3" eb="5">
      <t>ドウジ</t>
    </rPh>
    <phoneticPr fontId="2"/>
  </si>
  <si>
    <t>内容等</t>
    <rPh sb="0" eb="2">
      <t>ナイヨウ</t>
    </rPh>
    <rPh sb="2" eb="3">
      <t>トウ</t>
    </rPh>
    <phoneticPr fontId="2"/>
  </si>
  <si>
    <t>契約保証金還付請求書</t>
    <rPh sb="0" eb="2">
      <t>ケイヤク</t>
    </rPh>
    <rPh sb="2" eb="5">
      <t>ホショウキン</t>
    </rPh>
    <rPh sb="5" eb="7">
      <t>カンプ</t>
    </rPh>
    <rPh sb="7" eb="9">
      <t>セイキュウ</t>
    </rPh>
    <rPh sb="9" eb="10">
      <t>ショ</t>
    </rPh>
    <phoneticPr fontId="2"/>
  </si>
  <si>
    <t>契約保証金の額</t>
    <rPh sb="0" eb="2">
      <t>ケイヤク</t>
    </rPh>
    <rPh sb="2" eb="5">
      <t>ホショウキン</t>
    </rPh>
    <rPh sb="6" eb="7">
      <t>ガク</t>
    </rPh>
    <phoneticPr fontId="2"/>
  </si>
  <si>
    <t>下記のとおり契約保証金の還付を請求します。</t>
    <rPh sb="0" eb="2">
      <t>カキ</t>
    </rPh>
    <rPh sb="6" eb="8">
      <t>ケイヤク</t>
    </rPh>
    <rPh sb="8" eb="11">
      <t>ホショウキン</t>
    </rPh>
    <rPh sb="12" eb="14">
      <t>カンプ</t>
    </rPh>
    <rPh sb="15" eb="17">
      <t>セイキュウ</t>
    </rPh>
    <phoneticPr fontId="2"/>
  </si>
  <si>
    <t>提出部数</t>
    <rPh sb="0" eb="2">
      <t>テイシュツ</t>
    </rPh>
    <rPh sb="2" eb="4">
      <t>ブスウ</t>
    </rPh>
    <phoneticPr fontId="2"/>
  </si>
  <si>
    <t>１部</t>
    <rPh sb="1" eb="2">
      <t>ブ</t>
    </rPh>
    <phoneticPr fontId="2"/>
  </si>
  <si>
    <t>提出時期</t>
    <rPh sb="0" eb="2">
      <t>テイシュツ</t>
    </rPh>
    <rPh sb="2" eb="4">
      <t>ジキ</t>
    </rPh>
    <phoneticPr fontId="2"/>
  </si>
  <si>
    <t>提出先</t>
    <rPh sb="0" eb="2">
      <t>テイシュツ</t>
    </rPh>
    <rPh sb="2" eb="3">
      <t>サキ</t>
    </rPh>
    <phoneticPr fontId="2"/>
  </si>
  <si>
    <t>・契約ごとに１部作成してください。
・合併入札案件の場合、合併した契約数に応じて作成してください。</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phoneticPr fontId="2"/>
  </si>
  <si>
    <t>契約の保証を契約保証金で行った場合について、履行完了後に契約保証金の還付を請求する際に提出してください。</t>
  </si>
  <si>
    <t>（印）</t>
    <rPh sb="1" eb="2">
      <t>イン</t>
    </rPh>
    <phoneticPr fontId="2"/>
  </si>
  <si>
    <t>（印）</t>
    <phoneticPr fontId="2"/>
  </si>
  <si>
    <t>請求書等に使用される代表者印及び</t>
    <rPh sb="0" eb="2">
      <t>セイキュウ</t>
    </rPh>
    <rPh sb="2" eb="3">
      <t>ショ</t>
    </rPh>
    <rPh sb="3" eb="4">
      <t>トウ</t>
    </rPh>
    <rPh sb="5" eb="7">
      <t>シヨウ</t>
    </rPh>
    <rPh sb="10" eb="12">
      <t>ダイヒョウ</t>
    </rPh>
    <rPh sb="12" eb="13">
      <t>シャ</t>
    </rPh>
    <rPh sb="13" eb="14">
      <t>ジルシ</t>
    </rPh>
    <rPh sb="14" eb="15">
      <t>オヨ</t>
    </rPh>
    <phoneticPr fontId="2"/>
  </si>
  <si>
    <t>法人の場合は法人印</t>
    <rPh sb="0" eb="2">
      <t>ホウジン</t>
    </rPh>
    <rPh sb="3" eb="5">
      <t>バアイ</t>
    </rPh>
    <rPh sb="6" eb="8">
      <t>ホウジン</t>
    </rPh>
    <rPh sb="8" eb="9">
      <t>イン</t>
    </rPh>
    <phoneticPr fontId="2"/>
  </si>
  <si>
    <t>住　　所
（所在地）</t>
    <rPh sb="0" eb="1">
      <t>ジュウ</t>
    </rPh>
    <rPh sb="3" eb="4">
      <t>トコロ</t>
    </rPh>
    <rPh sb="6" eb="9">
      <t>ショザイチ</t>
    </rPh>
    <phoneticPr fontId="2"/>
  </si>
  <si>
    <t>氏名（法人名又は屋号）</t>
    <rPh sb="0" eb="2">
      <t>シメイ</t>
    </rPh>
    <rPh sb="3" eb="5">
      <t>ホウジン</t>
    </rPh>
    <rPh sb="5" eb="6">
      <t>メイ</t>
    </rPh>
    <rPh sb="6" eb="7">
      <t>マタ</t>
    </rPh>
    <rPh sb="8" eb="10">
      <t>ヤゴウ</t>
    </rPh>
    <phoneticPr fontId="2"/>
  </si>
  <si>
    <t>フリガナ</t>
    <phoneticPr fontId="2"/>
  </si>
  <si>
    <t>）</t>
  </si>
  <si>
    <t>ファックス番号</t>
    <rPh sb="5" eb="7">
      <t>バンゴウ</t>
    </rPh>
    <phoneticPr fontId="2"/>
  </si>
  <si>
    <t>代表者名（職・氏名）</t>
    <rPh sb="0" eb="3">
      <t>ダイヒョウシャ</t>
    </rPh>
    <rPh sb="3" eb="4">
      <t>メイ</t>
    </rPh>
    <rPh sb="5" eb="6">
      <t>ショク</t>
    </rPh>
    <rPh sb="7" eb="9">
      <t>シメイ</t>
    </rPh>
    <phoneticPr fontId="2"/>
  </si>
  <si>
    <t>振込先</t>
    <rPh sb="0" eb="2">
      <t>フリコミ</t>
    </rPh>
    <rPh sb="2" eb="3">
      <t>サキ</t>
    </rPh>
    <phoneticPr fontId="2"/>
  </si>
  <si>
    <t>口座番号</t>
    <phoneticPr fontId="2"/>
  </si>
  <si>
    <t>名義</t>
    <rPh sb="0" eb="2">
      <t>メイギ</t>
    </rPh>
    <phoneticPr fontId="2"/>
  </si>
  <si>
    <t>前金払口座名（工事費で前金払を受ける場合のみ記入）</t>
    <rPh sb="0" eb="2">
      <t>マエキン</t>
    </rPh>
    <rPh sb="2" eb="3">
      <t>バラ</t>
    </rPh>
    <rPh sb="3" eb="6">
      <t>コウザメイ</t>
    </rPh>
    <rPh sb="7" eb="10">
      <t>コウジヒ</t>
    </rPh>
    <rPh sb="11" eb="13">
      <t>マエキン</t>
    </rPh>
    <rPh sb="13" eb="14">
      <t>バラ</t>
    </rPh>
    <rPh sb="15" eb="16">
      <t>ウ</t>
    </rPh>
    <rPh sb="18" eb="20">
      <t>バアイ</t>
    </rPh>
    <rPh sb="22" eb="24">
      <t>キニュウ</t>
    </rPh>
    <phoneticPr fontId="2"/>
  </si>
  <si>
    <t>※</t>
    <phoneticPr fontId="2"/>
  </si>
  <si>
    <t>お願い</t>
    <rPh sb="1" eb="2">
      <t>ネガ</t>
    </rPh>
    <phoneticPr fontId="2"/>
  </si>
  <si>
    <t>受付日</t>
    <rPh sb="0" eb="3">
      <t>ウケツケビ</t>
    </rPh>
    <phoneticPr fontId="2"/>
  </si>
  <si>
    <t>主管課名</t>
    <rPh sb="0" eb="2">
      <t>シュカン</t>
    </rPh>
    <rPh sb="2" eb="4">
      <t>カメイ</t>
    </rPh>
    <phoneticPr fontId="2"/>
  </si>
  <si>
    <t>支店コード（３ケタ）</t>
    <phoneticPr fontId="2"/>
  </si>
  <si>
    <t>契約番号</t>
    <rPh sb="0" eb="2">
      <t>ケイヤク</t>
    </rPh>
    <rPh sb="2" eb="4">
      <t>バンゴウ</t>
    </rPh>
    <phoneticPr fontId="2"/>
  </si>
  <si>
    <t>会計室</t>
    <rPh sb="0" eb="2">
      <t>カイケイ</t>
    </rPh>
    <rPh sb="2" eb="3">
      <t>シツ</t>
    </rPh>
    <phoneticPr fontId="2"/>
  </si>
  <si>
    <t>文書の宛名</t>
    <rPh sb="0" eb="2">
      <t>ブンショ</t>
    </rPh>
    <rPh sb="3" eb="5">
      <t>アテナ</t>
    </rPh>
    <phoneticPr fontId="2"/>
  </si>
  <si>
    <t>シート番号</t>
    <rPh sb="3" eb="5">
      <t>バンゴウ</t>
    </rPh>
    <phoneticPr fontId="2"/>
  </si>
  <si>
    <t>各種年月日</t>
    <rPh sb="0" eb="1">
      <t>カク</t>
    </rPh>
    <rPh sb="1" eb="2">
      <t>タネ</t>
    </rPh>
    <rPh sb="2" eb="3">
      <t>ネン</t>
    </rPh>
    <rPh sb="3" eb="4">
      <t>ツキ</t>
    </rPh>
    <rPh sb="4" eb="5">
      <t>ヒ</t>
    </rPh>
    <phoneticPr fontId="2"/>
  </si>
  <si>
    <t>各種金額</t>
    <rPh sb="0" eb="1">
      <t>カク</t>
    </rPh>
    <rPh sb="1" eb="2">
      <t>タネ</t>
    </rPh>
    <rPh sb="2" eb="3">
      <t>カネ</t>
    </rPh>
    <rPh sb="3" eb="4">
      <t>ガク</t>
    </rPh>
    <phoneticPr fontId="2"/>
  </si>
  <si>
    <t>明石市長</t>
    <rPh sb="0" eb="4">
      <t>アカシシチョウ</t>
    </rPh>
    <phoneticPr fontId="2"/>
  </si>
  <si>
    <t>明石市公営企業管理者</t>
    <rPh sb="0" eb="3">
      <t>アカシシ</t>
    </rPh>
    <rPh sb="3" eb="5">
      <t>コウエイ</t>
    </rPh>
    <rPh sb="5" eb="7">
      <t>キギョウ</t>
    </rPh>
    <rPh sb="7" eb="10">
      <t>カンリシャ</t>
    </rPh>
    <phoneticPr fontId="2"/>
  </si>
  <si>
    <t>代金受領方法</t>
    <rPh sb="0" eb="2">
      <t>ダイキン</t>
    </rPh>
    <rPh sb="2" eb="4">
      <t>ジュリョウ</t>
    </rPh>
    <rPh sb="4" eb="6">
      <t>ホウホウ</t>
    </rPh>
    <phoneticPr fontId="2"/>
  </si>
  <si>
    <t>金融機関種類</t>
    <rPh sb="0" eb="2">
      <t>キンユウ</t>
    </rPh>
    <rPh sb="2" eb="4">
      <t>キカン</t>
    </rPh>
    <rPh sb="4" eb="6">
      <t>シュルイ</t>
    </rPh>
    <phoneticPr fontId="2"/>
  </si>
  <si>
    <t>銀行</t>
    <rPh sb="0" eb="2">
      <t>ギンコウ</t>
    </rPh>
    <phoneticPr fontId="2"/>
  </si>
  <si>
    <t>農協</t>
    <rPh sb="0" eb="2">
      <t>ノウキョウ</t>
    </rPh>
    <phoneticPr fontId="2"/>
  </si>
  <si>
    <t>金庫</t>
    <rPh sb="0" eb="2">
      <t>キンコ</t>
    </rPh>
    <phoneticPr fontId="2"/>
  </si>
  <si>
    <t>組合</t>
    <rPh sb="0" eb="2">
      <t>クミアイ</t>
    </rPh>
    <phoneticPr fontId="2"/>
  </si>
  <si>
    <t>その他</t>
    <rPh sb="2" eb="3">
      <t>タ</t>
    </rPh>
    <phoneticPr fontId="2"/>
  </si>
  <si>
    <t>店舗種類</t>
    <rPh sb="0" eb="2">
      <t>テンポ</t>
    </rPh>
    <rPh sb="2" eb="4">
      <t>シュルイ</t>
    </rPh>
    <phoneticPr fontId="2"/>
  </si>
  <si>
    <t>本店</t>
    <rPh sb="0" eb="2">
      <t>ホンテン</t>
    </rPh>
    <phoneticPr fontId="2"/>
  </si>
  <si>
    <t>支店</t>
    <rPh sb="0" eb="2">
      <t>シテン</t>
    </rPh>
    <phoneticPr fontId="2"/>
  </si>
  <si>
    <t>出張所</t>
    <rPh sb="0" eb="2">
      <t>シュッチョウ</t>
    </rPh>
    <rPh sb="2" eb="3">
      <t>ショ</t>
    </rPh>
    <phoneticPr fontId="2"/>
  </si>
  <si>
    <t>代金受領関係</t>
    <rPh sb="0" eb="2">
      <t>ダイキン</t>
    </rPh>
    <rPh sb="2" eb="4">
      <t>ジュリョウ</t>
    </rPh>
    <rPh sb="4" eb="6">
      <t>カンケイ</t>
    </rPh>
    <phoneticPr fontId="2"/>
  </si>
  <si>
    <t>申請区分</t>
    <rPh sb="0" eb="2">
      <t>シンセイ</t>
    </rPh>
    <rPh sb="2" eb="4">
      <t>クブン</t>
    </rPh>
    <phoneticPr fontId="2"/>
  </si>
  <si>
    <t>新規</t>
    <rPh sb="0" eb="2">
      <t>シンキ</t>
    </rPh>
    <phoneticPr fontId="2"/>
  </si>
  <si>
    <t>変更</t>
    <rPh sb="0" eb="2">
      <t>ヘンコウ</t>
    </rPh>
    <phoneticPr fontId="2"/>
  </si>
  <si>
    <t>廃止</t>
    <rPh sb="0" eb="2">
      <t>ハイシ</t>
    </rPh>
    <phoneticPr fontId="2"/>
  </si>
  <si>
    <t>配置技術者等</t>
    <rPh sb="0" eb="1">
      <t>クバ</t>
    </rPh>
    <rPh sb="1" eb="2">
      <t>チ</t>
    </rPh>
    <rPh sb="2" eb="3">
      <t>ワザ</t>
    </rPh>
    <rPh sb="3" eb="4">
      <t>ジュツ</t>
    </rPh>
    <rPh sb="4" eb="5">
      <t>モノ</t>
    </rPh>
    <rPh sb="5" eb="6">
      <t>トウ</t>
    </rPh>
    <phoneticPr fontId="2"/>
  </si>
  <si>
    <t>１口座振替払</t>
    <rPh sb="1" eb="3">
      <t>コウザ</t>
    </rPh>
    <rPh sb="3" eb="5">
      <t>フリカエ</t>
    </rPh>
    <rPh sb="5" eb="6">
      <t>バラ</t>
    </rPh>
    <phoneticPr fontId="2"/>
  </si>
  <si>
    <t>２窓口払</t>
    <rPh sb="1" eb="3">
      <t>マドグチ</t>
    </rPh>
    <rPh sb="3" eb="4">
      <t>バラ</t>
    </rPh>
    <phoneticPr fontId="2"/>
  </si>
  <si>
    <t>１普通</t>
    <rPh sb="1" eb="3">
      <t>フツウ</t>
    </rPh>
    <phoneticPr fontId="2"/>
  </si>
  <si>
    <t>２当座</t>
    <rPh sb="1" eb="3">
      <t>トウザ</t>
    </rPh>
    <phoneticPr fontId="2"/>
  </si>
  <si>
    <t>1 口座名義人のカナ欄は、必ず金融機関にご確認ください。</t>
    <phoneticPr fontId="2"/>
  </si>
  <si>
    <t>入力画面（コンサルタント業務）</t>
    <rPh sb="0" eb="1">
      <t>イ</t>
    </rPh>
    <rPh sb="1" eb="2">
      <t>チカラ</t>
    </rPh>
    <rPh sb="2" eb="3">
      <t>ガ</t>
    </rPh>
    <rPh sb="3" eb="4">
      <t>メン</t>
    </rPh>
    <rPh sb="12" eb="14">
      <t>ギョウム</t>
    </rPh>
    <phoneticPr fontId="2"/>
  </si>
  <si>
    <t>業務名称</t>
    <rPh sb="0" eb="2">
      <t>ギョウム</t>
    </rPh>
    <rPh sb="2" eb="4">
      <t>メイショウ</t>
    </rPh>
    <phoneticPr fontId="2"/>
  </si>
  <si>
    <t>業務場所</t>
    <rPh sb="0" eb="2">
      <t>ギョウム</t>
    </rPh>
    <rPh sb="2" eb="4">
      <t>バショ</t>
    </rPh>
    <phoneticPr fontId="2"/>
  </si>
  <si>
    <t>委託料</t>
    <rPh sb="0" eb="3">
      <t>イタクリョウ</t>
    </rPh>
    <phoneticPr fontId="2"/>
  </si>
  <si>
    <t>受託者</t>
    <rPh sb="0" eb="3">
      <t>ジュタクシャ</t>
    </rPh>
    <phoneticPr fontId="2"/>
  </si>
  <si>
    <t>履行期間</t>
    <rPh sb="0" eb="2">
      <t>リコウ</t>
    </rPh>
    <rPh sb="2" eb="4">
      <t>キカン</t>
    </rPh>
    <phoneticPr fontId="2"/>
  </si>
  <si>
    <t>管理技術者</t>
    <rPh sb="0" eb="2">
      <t>カンリ</t>
    </rPh>
    <rPh sb="2" eb="4">
      <t>ギジュツ</t>
    </rPh>
    <rPh sb="4" eb="5">
      <t>シャ</t>
    </rPh>
    <phoneticPr fontId="2"/>
  </si>
  <si>
    <t>管理技術者</t>
    <phoneticPr fontId="2"/>
  </si>
  <si>
    <t>登録部門名</t>
    <rPh sb="0" eb="2">
      <t>トウロク</t>
    </rPh>
    <rPh sb="2" eb="4">
      <t>ブモン</t>
    </rPh>
    <rPh sb="4" eb="5">
      <t>メイ</t>
    </rPh>
    <phoneticPr fontId="2"/>
  </si>
  <si>
    <t>建設（補償）コンサルタント
登録部門名</t>
    <rPh sb="0" eb="2">
      <t>ケンセツ</t>
    </rPh>
    <rPh sb="3" eb="5">
      <t>ホショウ</t>
    </rPh>
    <rPh sb="14" eb="16">
      <t>トウロク</t>
    </rPh>
    <rPh sb="16" eb="18">
      <t>ブモン</t>
    </rPh>
    <rPh sb="18" eb="19">
      <t>メイ</t>
    </rPh>
    <phoneticPr fontId="2"/>
  </si>
  <si>
    <t>コンサルタント業務契約　書式ファイルの使い方</t>
    <rPh sb="7" eb="9">
      <t>ギョウム</t>
    </rPh>
    <rPh sb="9" eb="11">
      <t>ケイヤク</t>
    </rPh>
    <rPh sb="12" eb="14">
      <t>ショシキ</t>
    </rPh>
    <rPh sb="19" eb="20">
      <t>ツカ</t>
    </rPh>
    <rPh sb="21" eb="22">
      <t>カタ</t>
    </rPh>
    <phoneticPr fontId="2"/>
  </si>
  <si>
    <t>配 置 技 術 者 ・ 技 術 士 届 出 書</t>
    <rPh sb="0" eb="1">
      <t>クバ</t>
    </rPh>
    <rPh sb="2" eb="3">
      <t>オキ</t>
    </rPh>
    <rPh sb="4" eb="5">
      <t>ワザ</t>
    </rPh>
    <rPh sb="6" eb="7">
      <t>ジュツ</t>
    </rPh>
    <rPh sb="8" eb="9">
      <t>シャ</t>
    </rPh>
    <rPh sb="12" eb="13">
      <t>ワザ</t>
    </rPh>
    <rPh sb="14" eb="15">
      <t>ジュツ</t>
    </rPh>
    <rPh sb="16" eb="17">
      <t>シ</t>
    </rPh>
    <rPh sb="18" eb="19">
      <t>トドケ</t>
    </rPh>
    <rPh sb="20" eb="21">
      <t>デ</t>
    </rPh>
    <rPh sb="22" eb="23">
      <t>ショ</t>
    </rPh>
    <phoneticPr fontId="2"/>
  </si>
  <si>
    <t>コンサルタント業務</t>
    <rPh sb="7" eb="9">
      <t>ギョウム</t>
    </rPh>
    <phoneticPr fontId="2"/>
  </si>
  <si>
    <t>配置技術者・技術士届出書</t>
    <rPh sb="0" eb="1">
      <t>クバ</t>
    </rPh>
    <rPh sb="1" eb="2">
      <t>オキ</t>
    </rPh>
    <rPh sb="2" eb="3">
      <t>ワザ</t>
    </rPh>
    <rPh sb="3" eb="4">
      <t>ジュツ</t>
    </rPh>
    <rPh sb="4" eb="5">
      <t>シャ</t>
    </rPh>
    <rPh sb="6" eb="7">
      <t>ワザ</t>
    </rPh>
    <rPh sb="7" eb="8">
      <t>ジュツ</t>
    </rPh>
    <rPh sb="8" eb="9">
      <t>シ</t>
    </rPh>
    <rPh sb="9" eb="10">
      <t>トドケ</t>
    </rPh>
    <rPh sb="10" eb="11">
      <t>デ</t>
    </rPh>
    <rPh sb="11" eb="12">
      <t>ショ</t>
    </rPh>
    <phoneticPr fontId="2"/>
  </si>
  <si>
    <t>完了検査合格後</t>
    <rPh sb="0" eb="2">
      <t>カンリョウ</t>
    </rPh>
    <rPh sb="2" eb="4">
      <t>ケンサ</t>
    </rPh>
    <rPh sb="4" eb="6">
      <t>ゴウカク</t>
    </rPh>
    <rPh sb="6" eb="7">
      <t>ゴ</t>
    </rPh>
    <phoneticPr fontId="2"/>
  </si>
  <si>
    <t xml:space="preserve">債権者登録申請書
</t>
    <rPh sb="0" eb="3">
      <t>サイケンシャ</t>
    </rPh>
    <rPh sb="3" eb="5">
      <t>トウロク</t>
    </rPh>
    <rPh sb="5" eb="8">
      <t>シンセイショ</t>
    </rPh>
    <phoneticPr fontId="2"/>
  </si>
  <si>
    <t>債権者登録（新規・変更・廃止）時</t>
    <rPh sb="0" eb="2">
      <t>サイケン</t>
    </rPh>
    <rPh sb="2" eb="3">
      <t>シャ</t>
    </rPh>
    <rPh sb="3" eb="5">
      <t>トウロク</t>
    </rPh>
    <rPh sb="6" eb="8">
      <t>シンキ</t>
    </rPh>
    <rPh sb="9" eb="11">
      <t>ヘンコウ</t>
    </rPh>
    <rPh sb="12" eb="14">
      <t>ハイシ</t>
    </rPh>
    <rPh sb="15" eb="16">
      <t>ジ</t>
    </rPh>
    <phoneticPr fontId="2"/>
  </si>
  <si>
    <t>口座振込登録申請書</t>
    <phoneticPr fontId="2"/>
  </si>
  <si>
    <t>支払い用振込口座登録（新規・変更・廃止）時</t>
    <rPh sb="11" eb="13">
      <t>シンキ</t>
    </rPh>
    <rPh sb="14" eb="16">
      <t>ヘンコウ</t>
    </rPh>
    <rPh sb="17" eb="19">
      <t>ハイシ</t>
    </rPh>
    <phoneticPr fontId="2"/>
  </si>
  <si>
    <t>業務番号</t>
    <rPh sb="0" eb="2">
      <t>ギョウム</t>
    </rPh>
    <rPh sb="2" eb="4">
      <t>バンゴウ</t>
    </rPh>
    <phoneticPr fontId="2"/>
  </si>
  <si>
    <t>（受託者）</t>
    <rPh sb="1" eb="3">
      <t>ジュタク</t>
    </rPh>
    <rPh sb="3" eb="4">
      <t>シャ</t>
    </rPh>
    <phoneticPr fontId="2"/>
  </si>
  <si>
    <t>※</t>
    <phoneticPr fontId="2"/>
  </si>
  <si>
    <t>契約保証金納入通知書・納付書兼領収書の原本を添付すること（返却します。）</t>
    <rPh sb="0" eb="2">
      <t>ケイヤク</t>
    </rPh>
    <rPh sb="2" eb="5">
      <t>ホショウキン</t>
    </rPh>
    <rPh sb="5" eb="7">
      <t>ノウニュウ</t>
    </rPh>
    <rPh sb="7" eb="10">
      <t>ツウチショ</t>
    </rPh>
    <rPh sb="11" eb="14">
      <t>ノウフショ</t>
    </rPh>
    <rPh sb="14" eb="15">
      <t>ケン</t>
    </rPh>
    <rPh sb="15" eb="18">
      <t>リョウシュウショ</t>
    </rPh>
    <rPh sb="19" eb="21">
      <t>ゲンポン</t>
    </rPh>
    <rPh sb="22" eb="24">
      <t>テンプ</t>
    </rPh>
    <rPh sb="29" eb="31">
      <t>ヘンキャク</t>
    </rPh>
    <phoneticPr fontId="2"/>
  </si>
  <si>
    <t>３納付書払</t>
    <rPh sb="1" eb="4">
      <t>ノウフショ</t>
    </rPh>
    <rPh sb="4" eb="5">
      <t>バライ</t>
    </rPh>
    <phoneticPr fontId="2"/>
  </si>
  <si>
    <t>９その他</t>
    <rPh sb="3" eb="4">
      <t>タ</t>
    </rPh>
    <phoneticPr fontId="2"/>
  </si>
  <si>
    <t>生年月日</t>
    <rPh sb="0" eb="2">
      <t>セイネン</t>
    </rPh>
    <rPh sb="2" eb="4">
      <t>ガッピ</t>
    </rPh>
    <phoneticPr fontId="2"/>
  </si>
  <si>
    <t>日生（必要な場合のみご記入ください。）</t>
    <rPh sb="0" eb="1">
      <t>ニチ</t>
    </rPh>
    <rPh sb="3" eb="5">
      <t>ヒツヨウ</t>
    </rPh>
    <rPh sb="6" eb="8">
      <t>バアイ</t>
    </rPh>
    <rPh sb="11" eb="13">
      <t>キニュウ</t>
    </rPh>
    <phoneticPr fontId="2"/>
  </si>
  <si>
    <t>業務期間</t>
    <rPh sb="0" eb="2">
      <t>ギョウム</t>
    </rPh>
    <rPh sb="2" eb="4">
      <t>キカン</t>
    </rPh>
    <phoneticPr fontId="2"/>
  </si>
  <si>
    <t>配置技術者</t>
    <rPh sb="0" eb="2">
      <t>ハイチ</t>
    </rPh>
    <rPh sb="2" eb="5">
      <t>ギジュツシャ</t>
    </rPh>
    <phoneticPr fontId="2"/>
  </si>
  <si>
    <t>技術士</t>
    <rPh sb="0" eb="3">
      <t>ギジュツシ</t>
    </rPh>
    <phoneticPr fontId="2"/>
  </si>
  <si>
    <t>事務処理欄</t>
    <rPh sb="0" eb="2">
      <t>ジム</t>
    </rPh>
    <rPh sb="2" eb="4">
      <t>ショリ</t>
    </rPh>
    <rPh sb="4" eb="5">
      <t>ラン</t>
    </rPh>
    <phoneticPr fontId="2"/>
  </si>
  <si>
    <t>誓　約　書</t>
    <rPh sb="0" eb="1">
      <t>チカイ</t>
    </rPh>
    <rPh sb="2" eb="3">
      <t>ヤク</t>
    </rPh>
    <rPh sb="4" eb="5">
      <t>ショ</t>
    </rPh>
    <phoneticPr fontId="2"/>
  </si>
  <si>
    <t>２　誓約事項　</t>
    <rPh sb="2" eb="3">
      <t>チカイ</t>
    </rPh>
    <rPh sb="3" eb="4">
      <t>ヤク</t>
    </rPh>
    <rPh sb="4" eb="5">
      <t>コト</t>
    </rPh>
    <rPh sb="5" eb="6">
      <t>コウ</t>
    </rPh>
    <phoneticPr fontId="2"/>
  </si>
  <si>
    <t>住　　所
(所在地)</t>
    <rPh sb="0" eb="1">
      <t>スミ</t>
    </rPh>
    <rPh sb="3" eb="4">
      <t>トコロ</t>
    </rPh>
    <rPh sb="6" eb="9">
      <t>ショザイチ</t>
    </rPh>
    <phoneticPr fontId="2"/>
  </si>
  <si>
    <t>法人名</t>
    <rPh sb="0" eb="2">
      <t>ホウジン</t>
    </rPh>
    <rPh sb="2" eb="3">
      <t>ナ</t>
    </rPh>
    <phoneticPr fontId="2"/>
  </si>
  <si>
    <t>代表者名</t>
    <rPh sb="0" eb="3">
      <t>ダイヒョウシャ</t>
    </rPh>
    <rPh sb="3" eb="4">
      <t>ナ</t>
    </rPh>
    <phoneticPr fontId="2"/>
  </si>
  <si>
    <t>㊞</t>
    <phoneticPr fontId="2"/>
  </si>
  <si>
    <t>役員一覧表（暴力団等排除に関する特約第６項関係）</t>
    <phoneticPr fontId="2"/>
  </si>
  <si>
    <t>【記載方法】</t>
    <rPh sb="1" eb="3">
      <t>キサイ</t>
    </rPh>
    <rPh sb="3" eb="5">
      <t>ホウホウ</t>
    </rPh>
    <phoneticPr fontId="2"/>
  </si>
  <si>
    <t>役職</t>
    <rPh sb="0" eb="2">
      <t>ヤクショク</t>
    </rPh>
    <phoneticPr fontId="2"/>
  </si>
  <si>
    <t>カナ</t>
    <phoneticPr fontId="2"/>
  </si>
  <si>
    <t>性別</t>
    <rPh sb="0" eb="2">
      <t>セイベツ</t>
    </rPh>
    <phoneticPr fontId="2"/>
  </si>
  <si>
    <t>（記載例）
代表取締役社長</t>
    <rPh sb="1" eb="3">
      <t>キサイ</t>
    </rPh>
    <rPh sb="3" eb="4">
      <t>レイ</t>
    </rPh>
    <rPh sb="6" eb="8">
      <t>ダイヒョウ</t>
    </rPh>
    <rPh sb="8" eb="11">
      <t>トリシマリヤク</t>
    </rPh>
    <rPh sb="11" eb="13">
      <t>シャチョウ</t>
    </rPh>
    <phoneticPr fontId="2"/>
  </si>
  <si>
    <t>明石　太郎</t>
    <rPh sb="0" eb="2">
      <t>アカシ</t>
    </rPh>
    <rPh sb="3" eb="5">
      <t>タロウ</t>
    </rPh>
    <phoneticPr fontId="2"/>
  </si>
  <si>
    <t>アカシ　タロウ</t>
    <phoneticPr fontId="2"/>
  </si>
  <si>
    <t>大正　昭和　平成
年　月　日</t>
    <rPh sb="0" eb="2">
      <t>タイショウ</t>
    </rPh>
    <rPh sb="3" eb="5">
      <t>ショウワ</t>
    </rPh>
    <rPh sb="6" eb="8">
      <t>ヘイセイ</t>
    </rPh>
    <rPh sb="9" eb="10">
      <t>ネン</t>
    </rPh>
    <rPh sb="11" eb="12">
      <t>ガツ</t>
    </rPh>
    <rPh sb="13" eb="14">
      <t>ニチ</t>
    </rPh>
    <phoneticPr fontId="2"/>
  </si>
  <si>
    <t>男　・　女</t>
    <rPh sb="0" eb="1">
      <t>オトコ</t>
    </rPh>
    <rPh sb="4" eb="5">
      <t>オンナ</t>
    </rPh>
    <phoneticPr fontId="2"/>
  </si>
  <si>
    <t>〇〇支店長</t>
    <rPh sb="2" eb="4">
      <t>シテン</t>
    </rPh>
    <rPh sb="4" eb="5">
      <t>ナガ</t>
    </rPh>
    <phoneticPr fontId="2"/>
  </si>
  <si>
    <t>明石　花子</t>
    <rPh sb="0" eb="2">
      <t>アカシ</t>
    </rPh>
    <rPh sb="3" eb="5">
      <t>ハナコ</t>
    </rPh>
    <phoneticPr fontId="2"/>
  </si>
  <si>
    <t>アカシ　ハナコ</t>
    <phoneticPr fontId="2"/>
  </si>
  <si>
    <t>現場代理人</t>
    <rPh sb="0" eb="2">
      <t>ゲンバ</t>
    </rPh>
    <rPh sb="2" eb="5">
      <t>ダイリニン</t>
    </rPh>
    <phoneticPr fontId="2"/>
  </si>
  <si>
    <t>明石　次郎</t>
    <rPh sb="0" eb="2">
      <t>アカシ</t>
    </rPh>
    <rPh sb="3" eb="5">
      <t>ジロウ</t>
    </rPh>
    <phoneticPr fontId="2"/>
  </si>
  <si>
    <t>アカシ　ジロウ</t>
    <phoneticPr fontId="2"/>
  </si>
  <si>
    <t>（参考２(1)関係）</t>
    <rPh sb="1" eb="3">
      <t>サンコウ</t>
    </rPh>
    <rPh sb="7" eb="9">
      <t>カンケイ</t>
    </rPh>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</si>
  <si>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</si>
  <si>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</si>
  <si>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</si>
  <si>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</si>
  <si>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ア</t>
    <phoneticPr fontId="2"/>
  </si>
  <si>
    <t>住所（所在地）</t>
    <rPh sb="0" eb="2">
      <t>ジュウショ</t>
    </rPh>
    <rPh sb="3" eb="6">
      <t>ショザイチ</t>
    </rPh>
    <phoneticPr fontId="2"/>
  </si>
  <si>
    <t>イ</t>
    <phoneticPr fontId="2"/>
  </si>
  <si>
    <t>(法人名)</t>
    <rPh sb="1" eb="3">
      <t>ホウジン</t>
    </rPh>
    <rPh sb="3" eb="4">
      <t>メイ</t>
    </rPh>
    <phoneticPr fontId="2"/>
  </si>
  <si>
    <t>(代表者名)</t>
    <rPh sb="1" eb="4">
      <t>ダイヒョウシャ</t>
    </rPh>
    <rPh sb="4" eb="5">
      <t>ナ</t>
    </rPh>
    <phoneticPr fontId="2"/>
  </si>
  <si>
    <t>２　誓約事項</t>
    <rPh sb="2" eb="4">
      <t>セイヤク</t>
    </rPh>
    <rPh sb="4" eb="6">
      <t>ジコウ</t>
    </rPh>
    <phoneticPr fontId="2"/>
  </si>
  <si>
    <t>住所
（所在地）</t>
    <rPh sb="0" eb="1">
      <t>スミ</t>
    </rPh>
    <rPh sb="1" eb="2">
      <t>トコロ</t>
    </rPh>
    <rPh sb="4" eb="7">
      <t>ショザイチ</t>
    </rPh>
    <phoneticPr fontId="2"/>
  </si>
  <si>
    <t>㊞</t>
    <phoneticPr fontId="2"/>
  </si>
  <si>
    <t>アカシ　タロウ</t>
    <phoneticPr fontId="2"/>
  </si>
  <si>
    <t xml:space="preserve"> 大正　昭和　平成
　　  年　 月　 日</t>
    <rPh sb="1" eb="3">
      <t>タイショウ</t>
    </rPh>
    <rPh sb="4" eb="6">
      <t>ショウワ</t>
    </rPh>
    <rPh sb="7" eb="9">
      <t>ヘイセイ</t>
    </rPh>
    <rPh sb="14" eb="15">
      <t>ネン</t>
    </rPh>
    <rPh sb="17" eb="18">
      <t>ガツ</t>
    </rPh>
    <rPh sb="20" eb="21">
      <t>ニチ</t>
    </rPh>
    <phoneticPr fontId="2"/>
  </si>
  <si>
    <t>アカシ　ハナコ</t>
    <phoneticPr fontId="2"/>
  </si>
  <si>
    <t>アカシ　ジロウ</t>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</si>
  <si>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</si>
  <si>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</si>
  <si>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</si>
  <si>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</si>
  <si>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（受託者）</t>
    <rPh sb="1" eb="4">
      <t>ジュタクシャ</t>
    </rPh>
    <phoneticPr fontId="2"/>
  </si>
  <si>
    <t>①　記載例に従って、役職、氏名、カナ、生年月日、性別を記載してください。
②　個人事業者の場合には代表者を、法人の場合にはその役員又はその支店若しくは常時委託契約を締結する事務所の代表者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phoneticPr fontId="2"/>
  </si>
  <si>
    <t>（委託　再委託契約の受託者用）</t>
    <rPh sb="1" eb="3">
      <t>イタク</t>
    </rPh>
    <rPh sb="4" eb="7">
      <t>サイイタク</t>
    </rPh>
    <rPh sb="7" eb="9">
      <t>ケイヤク</t>
    </rPh>
    <rPh sb="10" eb="13">
      <t>ジュタクシャ</t>
    </rPh>
    <rPh sb="13" eb="14">
      <t>ヨウ</t>
    </rPh>
    <phoneticPr fontId="2"/>
  </si>
  <si>
    <t>①　記載例に従って、役職、氏名、カナ、生年月日、性別を記載してください。
②　個人事業者の場合には代表者を、法人の場合にはその役員又はその支店若しくは常時建設委託の請負契約を締結する事務所の代表者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</si>
  <si>
    <t>（再委託契約の受託者）</t>
    <rPh sb="1" eb="4">
      <t>サイイタク</t>
    </rPh>
    <rPh sb="4" eb="6">
      <t>ケイヤク</t>
    </rPh>
    <rPh sb="7" eb="10">
      <t>ジュタクシャ</t>
    </rPh>
    <phoneticPr fontId="2"/>
  </si>
  <si>
    <t>(1)業務名</t>
    <rPh sb="3" eb="5">
      <t>ギョウム</t>
    </rPh>
    <rPh sb="5" eb="6">
      <t>ナ</t>
    </rPh>
    <phoneticPr fontId="2"/>
  </si>
  <si>
    <t>(2)再委託者</t>
    <rPh sb="3" eb="6">
      <t>サイイタク</t>
    </rPh>
    <rPh sb="6" eb="7">
      <t>シャ</t>
    </rPh>
    <phoneticPr fontId="2"/>
  </si>
  <si>
    <t>１　業務名</t>
    <rPh sb="2" eb="4">
      <t>ギョウム</t>
    </rPh>
    <rPh sb="4" eb="5">
      <t>ナ</t>
    </rPh>
    <phoneticPr fontId="2"/>
  </si>
  <si>
    <t>役員一覧表（再委託契約における暴力団等排除に関する特約第４項関係）</t>
    <phoneticPr fontId="2"/>
  </si>
  <si>
    <t>・契約ごとに１部作成してください。
・合併入札案件の場合、合併した契約数に応じて作成してください。
・２枚一組となっていますので、両面印刷を行い１枚で作成するか、複数枚になるときはホッチキス止めの上、各ページに割印をしてください。</t>
    <phoneticPr fontId="2"/>
  </si>
  <si>
    <t>暴力団排除に関する「誓約書」（受託者用）</t>
    <rPh sb="15" eb="17">
      <t>ジュタク</t>
    </rPh>
    <rPh sb="17" eb="18">
      <t>モノ</t>
    </rPh>
    <rPh sb="18" eb="19">
      <t>ヨウ</t>
    </rPh>
    <phoneticPr fontId="2"/>
  </si>
  <si>
    <t>暴力団排除に関する「誓約書」（再委託契約の受託者用）</t>
    <rPh sb="15" eb="18">
      <t>サイイタク</t>
    </rPh>
    <rPh sb="18" eb="20">
      <t>ケイヤク</t>
    </rPh>
    <rPh sb="21" eb="24">
      <t>ジュタクシャ</t>
    </rPh>
    <rPh sb="24" eb="25">
      <t>ヨウ</t>
    </rPh>
    <phoneticPr fontId="2"/>
  </si>
  <si>
    <t>・契約ごとに１部作成してください。
・２枚一組となっていますので、両面印刷を行い１枚で作成するか、複数枚になるときはホッチキス止めの上、各ページに割印をしてください。</t>
    <phoneticPr fontId="2"/>
  </si>
  <si>
    <t>（委託　受託者用）</t>
    <rPh sb="1" eb="3">
      <t>イタク</t>
    </rPh>
    <rPh sb="4" eb="7">
      <t>ジュタクシャ</t>
    </rPh>
    <rPh sb="7" eb="8">
      <t>ヨウ</t>
    </rPh>
    <phoneticPr fontId="2"/>
  </si>
  <si>
    <t>明石市長</t>
    <rPh sb="0" eb="3">
      <t>アカシシ</t>
    </rPh>
    <rPh sb="3" eb="4">
      <t>チョウ</t>
    </rPh>
    <phoneticPr fontId="2"/>
  </si>
  <si>
    <t>(1)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委託契約の一部について締結する委託契約（以下「再委託契約」という。）及び資材又は原材料の購入契約その他の本委託契約の履行に伴い締結する契約を締結するに当たり、前号のアからウまでに該当する者（以下「暴力団等」という。）を契約の相手方としません。
(3)　前２号のほか、本業務委託契約書及び本委託契約に係る「暴力団等排除に関する特約」の各条項に違反したときには、契約の解除、違約金の請求その他の貴市が行う一切の措置について異議を述べません。
(4)　再委託契約の受託者から、この誓約書に準じた明石市長に対する誓約書を再委託契約の締結後直ちに提出させて保管し、当該誓約書を本業務委託契約書の規定による業務が完了した旨の通知をする時までに貴市に提出します。
(5)　再委託契約の受託者が誓約書を提出していないことが判明した場合には、直ちにその提出を求め、再委託契約の受託者がこれに応じないときは、その旨を貴市に報告します。
(6)　貴市が、第４号により再委託契約の受託者から提出させて保管することとした誓約書を提出するよう求めたときには、直ちに提出します。
(7)　本委託契約の履行に伴い、暴力団等から業務の妨害その他の不当な手段による要求（以下「不当介入」という。）を受けたときには、貴市に報告するとともに明石警察署長に届け出て、捜査上必要な協力を行います。
(8)　再委託契約の履行に伴い当該再委託契約の受託者が不当介入を受けたときには、本委託契約の受託者に報告するとともに明石警察署長に届け出て、捜査上必要な協力を行うよう指導します。
(9)　再委託契約の受託者から不当介入を受けたという報告を受けたとき及び再委託契約の受託者が不当介入を受けたことを知ったときには、貴市に報告します。</t>
    <phoneticPr fontId="2"/>
  </si>
  <si>
    <t>役員一覧表（元請・下請共通）</t>
    <rPh sb="0" eb="2">
      <t>ヤクイン</t>
    </rPh>
    <rPh sb="2" eb="4">
      <t>イチラン</t>
    </rPh>
    <rPh sb="4" eb="5">
      <t>ヒョウ</t>
    </rPh>
    <rPh sb="6" eb="8">
      <t>モトウケ</t>
    </rPh>
    <rPh sb="9" eb="11">
      <t>シタウ</t>
    </rPh>
    <rPh sb="11" eb="13">
      <t>キョウツウ</t>
    </rPh>
    <phoneticPr fontId="2"/>
  </si>
  <si>
    <t>誓約書（元請用）</t>
    <rPh sb="0" eb="3">
      <t>セイヤクショ</t>
    </rPh>
    <rPh sb="4" eb="6">
      <t>モトウケ</t>
    </rPh>
    <rPh sb="6" eb="7">
      <t>ヨウ</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</si>
  <si>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t>
    <phoneticPr fontId="2"/>
  </si>
  <si>
    <t>誓約事項（元請用）</t>
    <rPh sb="0" eb="2">
      <t>セイヤク</t>
    </rPh>
    <rPh sb="2" eb="4">
      <t>ジコウ</t>
    </rPh>
    <rPh sb="5" eb="7">
      <t>モトウケ</t>
    </rPh>
    <rPh sb="7" eb="8">
      <t>ヨウ</t>
    </rPh>
    <phoneticPr fontId="2"/>
  </si>
  <si>
    <t>誓約書（再委託）</t>
    <rPh sb="0" eb="3">
      <t>セイヤクショ</t>
    </rPh>
    <rPh sb="4" eb="7">
      <t>サイイタク</t>
    </rPh>
    <phoneticPr fontId="2"/>
  </si>
  <si>
    <t>誓約事項（再委託）</t>
    <rPh sb="0" eb="2">
      <t>セイヤク</t>
    </rPh>
    <rPh sb="2" eb="4">
      <t>ジコウ</t>
    </rPh>
    <rPh sb="5" eb="8">
      <t>サイイタク</t>
    </rPh>
    <phoneticPr fontId="2"/>
  </si>
  <si>
    <t>(1)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資材又は原材料の購入契約その他の本委託契約の履行に伴い締結する契約を締結するに当たり、前号のアからウまでに該当する者（以下「暴力団等」という。）を契約の相手方としません。
(3)　前２号のほか、本委託契約の約定及び本委託契約に係る「暴力団等排除に関する特約」の各条項に違反したときには、契約の解除、違約金の請求その他の貴市が行う一切の措置について異議を述べません。
(4)　本委託契約の履行に伴い、暴力団等から業務の妨害その他の不当な手段による要求（以下「不当介入」という。）を受けたときには、再委託者に報告するとともに明石警察署長に届け出て、捜査上必要な協力を行います。</t>
    <phoneticPr fontId="2"/>
  </si>
  <si>
    <t>公営企業</t>
    <rPh sb="0" eb="2">
      <t>コウエイ</t>
    </rPh>
    <rPh sb="2" eb="4">
      <t>キギョウ</t>
    </rPh>
    <phoneticPr fontId="2"/>
  </si>
  <si>
    <t>１　明石市業務委託</t>
    <rPh sb="2" eb="4">
      <t>アカシ</t>
    </rPh>
    <rPh sb="4" eb="5">
      <t>シ</t>
    </rPh>
    <rPh sb="5" eb="7">
      <t>ギョウム</t>
    </rPh>
    <rPh sb="7" eb="9">
      <t>イタク</t>
    </rPh>
    <phoneticPr fontId="2"/>
  </si>
  <si>
    <t>明石市長</t>
  </si>
  <si>
    <t>主管課</t>
    <rPh sb="0" eb="2">
      <t>シュカン</t>
    </rPh>
    <rPh sb="2" eb="3">
      <t>カ</t>
    </rPh>
    <phoneticPr fontId="2"/>
  </si>
  <si>
    <t>再委託契約時に
（業務完了届提出時までに）</t>
    <rPh sb="0" eb="3">
      <t>サイイタク</t>
    </rPh>
    <rPh sb="3" eb="5">
      <t>ケイヤク</t>
    </rPh>
    <rPh sb="5" eb="6">
      <t>ジ</t>
    </rPh>
    <rPh sb="9" eb="11">
      <t>ギョウム</t>
    </rPh>
    <phoneticPr fontId="2"/>
  </si>
  <si>
    <t/>
  </si>
  <si>
    <t>※　契約書と同時に財務室契約担当へ提出のこと</t>
    <rPh sb="2" eb="4">
      <t>ケイヤク</t>
    </rPh>
    <rPh sb="4" eb="5">
      <t>ショ</t>
    </rPh>
    <rPh sb="6" eb="8">
      <t>ドウジ</t>
    </rPh>
    <rPh sb="9" eb="12">
      <t>ザイムシツ</t>
    </rPh>
    <rPh sb="12" eb="14">
      <t>ケイヤク</t>
    </rPh>
    <rPh sb="14" eb="16">
      <t>タントウ</t>
    </rPh>
    <rPh sb="17" eb="19">
      <t>テイシュツ</t>
    </rPh>
    <phoneticPr fontId="2"/>
  </si>
  <si>
    <t>・このファイルは、コンサルタント業務契約に必要な書類様式をそろえたものです。
・工事及び業務委託の様式は別ファイルで用意しています。それぞれ明石市ホームページの「入札コーナー」からダウンロードできます。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業務名等の記入、入力の手間が省けます。（「入力画面」での入力の仕方については各入力項目ごとにポップアップで表示されます。）
・一部のシートは、工事又は業務委託と共通の様式です（各様式の左上に記載しています。）。
・このファイルで用意している様式の提出時期・提出場所等は以下のとおりです。</t>
    <rPh sb="16" eb="18">
      <t>ギョウム</t>
    </rPh>
    <rPh sb="18" eb="20">
      <t>ケイヤク</t>
    </rPh>
    <rPh sb="21" eb="23">
      <t>ヒツヨウ</t>
    </rPh>
    <rPh sb="24" eb="26">
      <t>ショルイ</t>
    </rPh>
    <rPh sb="26" eb="28">
      <t>ヨウシキ</t>
    </rPh>
    <rPh sb="40" eb="42">
      <t>コウジ</t>
    </rPh>
    <rPh sb="42" eb="43">
      <t>オヨ</t>
    </rPh>
    <rPh sb="44" eb="46">
      <t>ギョウム</t>
    </rPh>
    <rPh sb="46" eb="48">
      <t>イタク</t>
    </rPh>
    <rPh sb="49" eb="51">
      <t>ヨウシキ</t>
    </rPh>
    <rPh sb="52" eb="53">
      <t>ベツ</t>
    </rPh>
    <rPh sb="58" eb="60">
      <t>ヨウイ</t>
    </rPh>
    <rPh sb="70" eb="73">
      <t>アカシシ</t>
    </rPh>
    <rPh sb="81" eb="83">
      <t>ニュウサツ</t>
    </rPh>
    <rPh sb="103" eb="105">
      <t>ヒツヨウ</t>
    </rPh>
    <rPh sb="106" eb="107">
      <t>オウ</t>
    </rPh>
    <rPh sb="240" eb="242">
      <t>ギョウム</t>
    </rPh>
    <rPh sb="278" eb="281">
      <t>カクニュウリョク</t>
    </rPh>
    <rPh sb="281" eb="283">
      <t>コウモク</t>
    </rPh>
    <rPh sb="293" eb="295">
      <t>ヒョウジ</t>
    </rPh>
    <rPh sb="311" eb="313">
      <t>コウジ</t>
    </rPh>
    <rPh sb="313" eb="314">
      <t>マタ</t>
    </rPh>
    <rPh sb="315" eb="317">
      <t>ギョウム</t>
    </rPh>
    <rPh sb="317" eb="319">
      <t>イタク</t>
    </rPh>
    <phoneticPr fontId="2"/>
  </si>
  <si>
    <t>財務室契約担当</t>
    <rPh sb="0" eb="3">
      <t>ザイムシツ</t>
    </rPh>
    <rPh sb="3" eb="5">
      <t>ケイヤク</t>
    </rPh>
    <rPh sb="5" eb="7">
      <t>タントウ</t>
    </rPh>
    <phoneticPr fontId="2"/>
  </si>
  <si>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</si>
  <si>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（申請者）</t>
    <rPh sb="1" eb="4">
      <t>シンセイシャ</t>
    </rPh>
    <phoneticPr fontId="2"/>
  </si>
  <si>
    <t>配置予定技術者</t>
    <rPh sb="0" eb="2">
      <t>ハイチ</t>
    </rPh>
    <rPh sb="2" eb="4">
      <t>ヨテイ</t>
    </rPh>
    <rPh sb="4" eb="7">
      <t>ギジュツシャ</t>
    </rPh>
    <phoneticPr fontId="2"/>
  </si>
  <si>
    <t>変　更　前</t>
    <rPh sb="0" eb="1">
      <t>ヘン</t>
    </rPh>
    <rPh sb="2" eb="3">
      <t>サラ</t>
    </rPh>
    <rPh sb="4" eb="5">
      <t>マエ</t>
    </rPh>
    <phoneticPr fontId="2"/>
  </si>
  <si>
    <t>変　更　後</t>
    <rPh sb="0" eb="1">
      <t>ヘン</t>
    </rPh>
    <rPh sb="2" eb="3">
      <t>サラ</t>
    </rPh>
    <rPh sb="4" eb="5">
      <t>ゴ</t>
    </rPh>
    <phoneticPr fontId="2"/>
  </si>
  <si>
    <t>氏　名</t>
    <rPh sb="0" eb="1">
      <t>シ</t>
    </rPh>
    <rPh sb="2" eb="3">
      <t>メイ</t>
    </rPh>
    <phoneticPr fontId="2"/>
  </si>
  <si>
    <t>下記には記入しないでください。</t>
    <rPh sb="0" eb="2">
      <t>カキ</t>
    </rPh>
    <rPh sb="4" eb="6">
      <t>キニュウ</t>
    </rPh>
    <phoneticPr fontId="2"/>
  </si>
  <si>
    <t>審　　査　　結　　果</t>
    <rPh sb="0" eb="1">
      <t>シン</t>
    </rPh>
    <rPh sb="3" eb="4">
      <t>サ</t>
    </rPh>
    <rPh sb="6" eb="7">
      <t>ムスブ</t>
    </rPh>
    <rPh sb="9" eb="10">
      <t>ハタシ</t>
    </rPh>
    <phoneticPr fontId="2"/>
  </si>
  <si>
    <t>適　　・　　否</t>
    <rPh sb="0" eb="1">
      <t>テキ</t>
    </rPh>
    <rPh sb="6" eb="7">
      <t>ヒ</t>
    </rPh>
    <phoneticPr fontId="2"/>
  </si>
  <si>
    <t>　</t>
    <phoneticPr fontId="2"/>
  </si>
  <si>
    <t>1部</t>
    <rPh sb="1" eb="2">
      <t>ブ</t>
    </rPh>
    <phoneticPr fontId="2"/>
  </si>
  <si>
    <t>落札決定してから契約締結期限の前日まで（配置予定技術者の変更を申請するとき）</t>
    <rPh sb="0" eb="2">
      <t>ラクサツ</t>
    </rPh>
    <rPh sb="2" eb="4">
      <t>ケッテイ</t>
    </rPh>
    <rPh sb="8" eb="10">
      <t>ケイヤク</t>
    </rPh>
    <rPh sb="10" eb="12">
      <t>テイケツ</t>
    </rPh>
    <rPh sb="12" eb="14">
      <t>キゲン</t>
    </rPh>
    <rPh sb="15" eb="17">
      <t>ゼンジツ</t>
    </rPh>
    <rPh sb="20" eb="22">
      <t>ハイチ</t>
    </rPh>
    <rPh sb="22" eb="24">
      <t>ヨテイ</t>
    </rPh>
    <rPh sb="24" eb="27">
      <t>ギジュツシャ</t>
    </rPh>
    <rPh sb="28" eb="30">
      <t>ヘンコウ</t>
    </rPh>
    <rPh sb="31" eb="33">
      <t>シンセイ</t>
    </rPh>
    <phoneticPr fontId="2"/>
  </si>
  <si>
    <t>財務室契約担当</t>
    <rPh sb="0" eb="3">
      <t>ザイムシツ</t>
    </rPh>
    <rPh sb="3" eb="5">
      <t>ケイヤク</t>
    </rPh>
    <rPh sb="5" eb="7">
      <t>タントウ</t>
    </rPh>
    <phoneticPr fontId="2"/>
  </si>
  <si>
    <t>業務名</t>
    <rPh sb="0" eb="2">
      <t>ギョウム</t>
    </rPh>
    <rPh sb="2" eb="3">
      <t>メイ</t>
    </rPh>
    <phoneticPr fontId="2"/>
  </si>
  <si>
    <t>大業種</t>
    <rPh sb="0" eb="1">
      <t>ダイ</t>
    </rPh>
    <rPh sb="1" eb="3">
      <t>ギョウシュ</t>
    </rPh>
    <phoneticPr fontId="2"/>
  </si>
  <si>
    <t>小業種</t>
    <rPh sb="0" eb="1">
      <t>ショウ</t>
    </rPh>
    <rPh sb="1" eb="3">
      <t>ギョウシュ</t>
    </rPh>
    <phoneticPr fontId="2"/>
  </si>
  <si>
    <t>実務
経験</t>
    <rPh sb="0" eb="2">
      <t>ジツム</t>
    </rPh>
    <rPh sb="3" eb="5">
      <t>ケイケン</t>
    </rPh>
    <phoneticPr fontId="2"/>
  </si>
  <si>
    <t>従　事
役職名</t>
    <rPh sb="0" eb="1">
      <t>ジュウ</t>
    </rPh>
    <rPh sb="2" eb="3">
      <t>コト</t>
    </rPh>
    <rPh sb="4" eb="7">
      <t>ヤクショクメイ</t>
    </rPh>
    <phoneticPr fontId="2"/>
  </si>
  <si>
    <t>　下記業務について、配置予定技術者の変更をいたしたく申請します。</t>
    <rPh sb="3" eb="5">
      <t>ギョウム</t>
    </rPh>
    <rPh sb="10" eb="12">
      <t>ハイチ</t>
    </rPh>
    <rPh sb="12" eb="14">
      <t>ヨテイ</t>
    </rPh>
    <rPh sb="14" eb="17">
      <t>ギジュツシャ</t>
    </rPh>
    <rPh sb="18" eb="20">
      <t>ヘンコウ</t>
    </rPh>
    <rPh sb="26" eb="28">
      <t>シンセイ</t>
    </rPh>
    <phoneticPr fontId="2"/>
  </si>
  <si>
    <t>地質調査</t>
    <rPh sb="0" eb="2">
      <t>チシツ</t>
    </rPh>
    <rPh sb="2" eb="4">
      <t>チョウサ</t>
    </rPh>
    <phoneticPr fontId="2"/>
  </si>
  <si>
    <t>測量</t>
    <rPh sb="0" eb="2">
      <t>ソクリョウ</t>
    </rPh>
    <phoneticPr fontId="2"/>
  </si>
  <si>
    <t>建築設計</t>
    <rPh sb="0" eb="2">
      <t>ケンチク</t>
    </rPh>
    <rPh sb="2" eb="4">
      <t>セッケイ</t>
    </rPh>
    <phoneticPr fontId="2"/>
  </si>
  <si>
    <t>建設コンサルタント</t>
    <rPh sb="0" eb="2">
      <t>ケンセツ</t>
    </rPh>
    <phoneticPr fontId="2"/>
  </si>
  <si>
    <t>補償コンサルタント</t>
    <rPh sb="0" eb="2">
      <t>ホショウ</t>
    </rPh>
    <phoneticPr fontId="2"/>
  </si>
  <si>
    <t>地質調査.</t>
    <rPh sb="0" eb="2">
      <t>チシツ</t>
    </rPh>
    <rPh sb="2" eb="4">
      <t>チョウサ</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</si>
  <si>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</si>
  <si>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</si>
  <si>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</si>
  <si>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</si>
  <si>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</si>
  <si>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</si>
  <si>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</si>
  <si>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</si>
  <si>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</si>
  <si>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</si>
  <si>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機械設備積算</t>
    <rPh sb="0" eb="2">
      <t>キカイ</t>
    </rPh>
    <rPh sb="2" eb="4">
      <t>セツビ</t>
    </rPh>
    <rPh sb="4" eb="6">
      <t>セキサン</t>
    </rPh>
    <phoneticPr fontId="2"/>
  </si>
  <si>
    <t>電気設備積算</t>
    <rPh sb="0" eb="2">
      <t>デンキ</t>
    </rPh>
    <rPh sb="2" eb="4">
      <t>セツビ</t>
    </rPh>
    <rPh sb="4" eb="6">
      <t>セキサン</t>
    </rPh>
    <phoneticPr fontId="2"/>
  </si>
  <si>
    <t>調査</t>
    <rPh sb="0" eb="2">
      <t>チョウサ</t>
    </rPh>
    <phoneticPr fontId="2"/>
  </si>
  <si>
    <t>河川砂防及び海岸・海洋</t>
  </si>
  <si>
    <t>港湾及び空港</t>
  </si>
  <si>
    <t>電力土木</t>
  </si>
  <si>
    <t>道路</t>
  </si>
  <si>
    <t>鉄道</t>
  </si>
  <si>
    <t>上水道及び工業用水道</t>
  </si>
  <si>
    <t>下水道</t>
  </si>
  <si>
    <t>農業土木</t>
  </si>
  <si>
    <t>森林土木</t>
  </si>
  <si>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</si>
  <si>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</si>
  <si>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</si>
  <si>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</si>
  <si>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</si>
  <si>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トンネル</t>
  </si>
  <si>
    <t>施工計画施工設備及び積算</t>
  </si>
  <si>
    <t>建設環境</t>
  </si>
  <si>
    <t>機械</t>
    <rPh sb="0" eb="2">
      <t>キカイ</t>
    </rPh>
    <phoneticPr fontId="2"/>
  </si>
  <si>
    <t>水産土木</t>
    <rPh sb="0" eb="2">
      <t>スイサン</t>
    </rPh>
    <rPh sb="2" eb="4">
      <t>ドボク</t>
    </rPh>
    <phoneticPr fontId="2"/>
  </si>
  <si>
    <t>電気電子</t>
    <rPh sb="0" eb="2">
      <t>デンキ</t>
    </rPh>
    <rPh sb="2" eb="4">
      <t>デンシ</t>
    </rPh>
    <phoneticPr fontId="2"/>
  </si>
  <si>
    <t>廃棄物</t>
    <rPh sb="0" eb="3">
      <t>ハイキブツ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</si>
  <si>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</si>
  <si>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</si>
  <si>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</si>
  <si>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</si>
  <si>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</si>
  <si>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</si>
  <si>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</si>
  <si>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2 住所・氏名・振込先等に変更が生じた場合も、必ずお届けください。</t>
  </si>
  <si>
    <t>明石市（水道局を除く）からの代金支払い等に使用する振込口座を登録・変更・廃止する場合に提出してください。</t>
    <rPh sb="0" eb="3">
      <t>アカシシ</t>
    </rPh>
    <rPh sb="4" eb="6">
      <t>スイドウ</t>
    </rPh>
    <rPh sb="6" eb="7">
      <t>キョク</t>
    </rPh>
    <rPh sb="8" eb="9">
      <t>ノゾ</t>
    </rPh>
    <rPh sb="14" eb="16">
      <t>ダイキン</t>
    </rPh>
    <rPh sb="16" eb="18">
      <t>シハラ</t>
    </rPh>
    <rPh sb="19" eb="20">
      <t>トウ</t>
    </rPh>
    <rPh sb="21" eb="23">
      <t>シヨウ</t>
    </rPh>
    <rPh sb="25" eb="27">
      <t>フリコ</t>
    </rPh>
    <rPh sb="27" eb="29">
      <t>コウザ</t>
    </rPh>
    <rPh sb="30" eb="32">
      <t>トウロク</t>
    </rPh>
    <rPh sb="33" eb="35">
      <t>ヘンコウ</t>
    </rPh>
    <rPh sb="36" eb="38">
      <t>ハイシ</t>
    </rPh>
    <rPh sb="40" eb="42">
      <t>バアイ</t>
    </rPh>
    <rPh sb="43" eb="45">
      <t>テイシュツ</t>
    </rPh>
    <phoneticPr fontId="2"/>
  </si>
  <si>
    <t>明石市水道局からの代金支払い等に使用する振込口座を登録・変更・廃止する場合に提出してください。</t>
    <rPh sb="0" eb="3">
      <t>アカシシ</t>
    </rPh>
    <rPh sb="5" eb="6">
      <t>キョク</t>
    </rPh>
    <phoneticPr fontId="2"/>
  </si>
  <si>
    <t>水道局総務担当</t>
    <rPh sb="0" eb="2">
      <t>スイドウ</t>
    </rPh>
    <rPh sb="2" eb="3">
      <t>キョク</t>
    </rPh>
    <rPh sb="3" eb="5">
      <t>ソウム</t>
    </rPh>
    <rPh sb="5" eb="7">
      <t>タントウ</t>
    </rPh>
    <phoneticPr fontId="2"/>
  </si>
  <si>
    <t>(1)　次のアからウまでのいずれにも該当しません。
　　ア  条例第２条第１号に規定する暴力団
　　イ  条例第２条第２号に規定する暴力団員
　　ウ  上記のほか、明石市水道局が行う契約からの暴力団排除に関する要綱別表に規定する者
(2)　本委託契約の一部について締結する委託契約（以下「再委託契約」という。）及び資材又は原材料の購入契約その他の本委託契約の履行に伴い締結する契約を締結するに当たり、前号のアからウまでに該当する者（以下「暴力団等」という。）を契約の相手方としません。
(3)　前２号のほか、本業務委託契約書及び本委託契約に係る「暴力団等排除に関する特約」の各条項に違反したときには、契約の解除、違約金の請求その他の明石市水道局が行う一切の措置について異議を述べません。
(4)　再委託契約の受注者から、この誓約書に準じた明石市公営企業管理者に対する誓約書を再委託契約の締結後直ちに提出させて保管し、当該誓約書を本業務委託契約書の規定による業務が完了した旨の通知をする時までに明石市水道局に提出します。
(5)　再委託契約の受注者が誓約書を提出していないことが判明した場合には、直ちにその提出を求め、再委託契約の受注者がこれに応じないときは、その旨を明石市水道局に報告します。
(6)　 明石市水道局が、第４号により再委託契約の受注者から提出させて保管することとした誓約書を提出するよう求めたときには、直ちに提出します。
(7)　本委託契約の履行に伴い、暴力団等から業務の妨害その他の不当な手段による要求（以下「不当介入」という。）を受けたときには、明石市水道局に報告するとともに明石警察署長に届け出て、捜査上必要な協力を行います。
(8)　再委託契約の履行に伴い当該再委託契約の受注者が不当介入を受けたときには、本委託契約の受注者に報告するとともに明石警察署長に届け出て、捜査上必要な協力を行うよう指導します。
(9)　再委託契約の受注者から不当介入を受けたという報告を受けたとき及び再委託契約の受注者が不当介入を受けたことを知ったときには、明石市水道局に報告します。</t>
    <rPh sb="87" eb="88">
      <t>キョク</t>
    </rPh>
    <rPh sb="316" eb="319">
      <t>アカシシ</t>
    </rPh>
    <rPh sb="319" eb="321">
      <t>スイドウ</t>
    </rPh>
    <rPh sb="321" eb="322">
      <t>キョク</t>
    </rPh>
    <rPh sb="446" eb="449">
      <t>アカシシ</t>
    </rPh>
    <rPh sb="449" eb="451">
      <t>スイドウ</t>
    </rPh>
    <rPh sb="451" eb="452">
      <t>キョク</t>
    </rPh>
    <rPh sb="533" eb="536">
      <t>アカシシ</t>
    </rPh>
    <rPh sb="536" eb="539">
      <t>スイドウキョク</t>
    </rPh>
    <rPh sb="552" eb="555">
      <t>アカシシ</t>
    </rPh>
    <rPh sb="555" eb="557">
      <t>スイドウ</t>
    </rPh>
    <rPh sb="557" eb="558">
      <t>キョク</t>
    </rPh>
    <rPh sb="683" eb="686">
      <t>アカシシ</t>
    </rPh>
    <rPh sb="686" eb="689">
      <t>スイドウキョク</t>
    </rPh>
    <rPh sb="880" eb="883">
      <t>アカシシ</t>
    </rPh>
    <rPh sb="883" eb="886">
      <t>スイドウキョク</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</si>
  <si>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上記のほか、明石市水道局が行う契約からの暴力団排除に関する要綱別表に規定する者　下記参照</t>
    <rPh sb="127" eb="128">
      <t>キョク</t>
    </rPh>
    <rPh sb="156" eb="158">
      <t>カキ</t>
    </rPh>
    <rPh sb="158" eb="160">
      <t>サンショウ</t>
    </rPh>
    <phoneticPr fontId="2"/>
  </si>
  <si>
    <t>(1)　次のアからウまでのいずれにも該当しません。
ア  条例第２条第１号で規定する暴力団
イ  条例第２条第２号で規定する暴力団員
ウ  上記のほか、明石市水道局が行う契約からの暴力団排除に関する要綱別表に規定する者
(2)　資材又は原材料の購入契約その他の本委託契約の履行に伴い締結する契約を締結するに当たり、前号のアからウまでに該当する者（以下「暴力団等」という。）を契約の相手方としません。
(3)　前２号のほか、本委託契約の約定及び本委託契約に係る「暴力団等排除に関する特約」の各条項に違反したときには、契約の解除、違約金の請求その他の貴市営企業が行う一切の措置について異議を述べません。
(4)　本委託契約の履行に伴い、暴力団等から業務の妨害その他の不当な手段による要求（以下「不当介入」という。）を受けたときには、再委託者に報告するとともに明石警察署長に届け出て、捜査上必要な協力を行います。</t>
    <rPh sb="81" eb="82">
      <t>キョク</t>
    </rPh>
    <phoneticPr fontId="2"/>
  </si>
  <si>
    <t>１　明石市水道局業務委託</t>
    <rPh sb="2" eb="4">
      <t>アカシ</t>
    </rPh>
    <rPh sb="4" eb="5">
      <t>シ</t>
    </rPh>
    <rPh sb="5" eb="7">
      <t>スイドウ</t>
    </rPh>
    <rPh sb="7" eb="8">
      <t>キョク</t>
    </rPh>
    <rPh sb="8" eb="10">
      <t>ギョウム</t>
    </rPh>
    <rPh sb="10" eb="12">
      <t>イタク</t>
    </rPh>
    <phoneticPr fontId="2"/>
  </si>
  <si>
    <t>【注意事項】
配置予定技術者の変更は、落札決定から契約締結期限の前日までに発注者（明石市又は明石市水道局）に申請し、その申請について発注者が認めた場合に限られます。</t>
    <rPh sb="1" eb="3">
      <t>チュウイ</t>
    </rPh>
    <rPh sb="3" eb="5">
      <t>ジコウ</t>
    </rPh>
    <rPh sb="7" eb="9">
      <t>ハイチ</t>
    </rPh>
    <rPh sb="9" eb="11">
      <t>ヨテイ</t>
    </rPh>
    <rPh sb="11" eb="14">
      <t>ギジュツシャ</t>
    </rPh>
    <rPh sb="15" eb="17">
      <t>ヘンコウ</t>
    </rPh>
    <rPh sb="19" eb="21">
      <t>ラクサツ</t>
    </rPh>
    <rPh sb="21" eb="23">
      <t>ケッテイ</t>
    </rPh>
    <rPh sb="25" eb="27">
      <t>ケイヤク</t>
    </rPh>
    <rPh sb="27" eb="29">
      <t>テイケツ</t>
    </rPh>
    <rPh sb="29" eb="31">
      <t>キゲン</t>
    </rPh>
    <rPh sb="32" eb="34">
      <t>ゼンジツ</t>
    </rPh>
    <rPh sb="37" eb="40">
      <t>ハッチュウシャ</t>
    </rPh>
    <rPh sb="41" eb="44">
      <t>アカシシ</t>
    </rPh>
    <rPh sb="44" eb="45">
      <t>マタ</t>
    </rPh>
    <rPh sb="46" eb="49">
      <t>アカシシ</t>
    </rPh>
    <rPh sb="49" eb="51">
      <t>スイドウ</t>
    </rPh>
    <rPh sb="51" eb="52">
      <t>キョク</t>
    </rPh>
    <rPh sb="54" eb="56">
      <t>シンセイ</t>
    </rPh>
    <rPh sb="60" eb="62">
      <t>シンセイ</t>
    </rPh>
    <rPh sb="66" eb="69">
      <t>ハッチュウシャ</t>
    </rPh>
    <rPh sb="70" eb="71">
      <t>ミト</t>
    </rPh>
    <rPh sb="73" eb="75">
      <t>バアイ</t>
    </rPh>
    <rPh sb="76" eb="77">
      <t>カギ</t>
    </rPh>
    <phoneticPr fontId="2"/>
  </si>
  <si>
    <t>令和</t>
    <rPh sb="0" eb="2">
      <t>レイワ</t>
    </rPh>
    <phoneticPr fontId="2"/>
  </si>
  <si>
    <t>R元.5.1</t>
    <rPh sb="1" eb="2">
      <t>ガン</t>
    </rPh>
    <phoneticPr fontId="2"/>
  </si>
  <si>
    <t>平成　令和</t>
    <rPh sb="0" eb="2">
      <t>ヘイセイ</t>
    </rPh>
    <rPh sb="3" eb="5">
      <t>レイワ</t>
    </rPh>
    <phoneticPr fontId="2"/>
  </si>
  <si>
    <r>
      <t xml:space="preserve">落札決定後、配置予定技術者の変更を申請する場合は、契約締結期限の前日までに提出してください。
</t>
    </r>
    <r>
      <rPr>
        <b/>
        <u/>
        <sz val="11"/>
        <rFont val="ＭＳ Ｐ明朝"/>
        <family val="1"/>
        <charset val="128"/>
      </rPr>
      <t>なお、配置予定技術者の変更は、本申請について明石市又は明石市水道局が認めることを要します。</t>
    </r>
    <rPh sb="0" eb="2">
      <t>ラクサツ</t>
    </rPh>
    <rPh sb="2" eb="4">
      <t>ケッテイ</t>
    </rPh>
    <rPh sb="4" eb="5">
      <t>ゴ</t>
    </rPh>
    <rPh sb="6" eb="8">
      <t>ハイチ</t>
    </rPh>
    <rPh sb="8" eb="10">
      <t>ヨテイ</t>
    </rPh>
    <rPh sb="10" eb="13">
      <t>ギジュツシャ</t>
    </rPh>
    <rPh sb="14" eb="16">
      <t>ヘンコウ</t>
    </rPh>
    <rPh sb="17" eb="19">
      <t>シンセイ</t>
    </rPh>
    <rPh sb="21" eb="23">
      <t>バアイ</t>
    </rPh>
    <rPh sb="25" eb="27">
      <t>ケイヤク</t>
    </rPh>
    <rPh sb="27" eb="29">
      <t>テイケツ</t>
    </rPh>
    <rPh sb="29" eb="31">
      <t>キゲン</t>
    </rPh>
    <rPh sb="32" eb="34">
      <t>ゼンジツ</t>
    </rPh>
    <rPh sb="37" eb="39">
      <t>テイシュツ</t>
    </rPh>
    <rPh sb="50" eb="52">
      <t>ハイチ</t>
    </rPh>
    <rPh sb="52" eb="54">
      <t>ヨテイ</t>
    </rPh>
    <rPh sb="54" eb="57">
      <t>ギジュツシャ</t>
    </rPh>
    <rPh sb="58" eb="60">
      <t>ヘンコウ</t>
    </rPh>
    <rPh sb="62" eb="63">
      <t>ホン</t>
    </rPh>
    <rPh sb="63" eb="65">
      <t>シンセイ</t>
    </rPh>
    <rPh sb="69" eb="72">
      <t>アカシシ</t>
    </rPh>
    <rPh sb="72" eb="73">
      <t>マタ</t>
    </rPh>
    <rPh sb="74" eb="77">
      <t>アカシシ</t>
    </rPh>
    <rPh sb="77" eb="79">
      <t>スイドウ</t>
    </rPh>
    <rPh sb="79" eb="80">
      <t>キョク</t>
    </rPh>
    <rPh sb="81" eb="82">
      <t>ミト</t>
    </rPh>
    <rPh sb="87" eb="88">
      <t>ヨウ</t>
    </rPh>
    <phoneticPr fontId="2"/>
  </si>
  <si>
    <t>印</t>
    <rPh sb="0" eb="1">
      <t>イン</t>
    </rPh>
    <phoneticPr fontId="2"/>
  </si>
  <si>
    <t>　下記１の明石市業務委託契約（以下「本委託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</si>
  <si>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　下記１の明石市業務委託契約の履行に伴う再委託契約（以下「本委託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</si>
  <si>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　下記１の明石市水道局業務委託契約（以下「本委託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8" eb="10">
      <t>スイドウ</t>
    </rPh>
    <rPh sb="10" eb="11">
      <t>キョク</t>
    </rPh>
    <rPh sb="138" eb="140">
      <t>スイドウ</t>
    </rPh>
    <rPh sb="140" eb="141">
      <t>キョク</t>
    </rPh>
    <rPh sb="286" eb="288">
      <t>シチョウ</t>
    </rPh>
    <rPh sb="289" eb="291">
      <t>キョウイク</t>
    </rPh>
    <phoneticPr fontId="2"/>
  </si>
  <si>
    <t>　下記１の明石市水道局業務委託契約の履行に伴う再委託契約（以下「本委託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8" eb="11">
      <t>スイドウキョク</t>
    </rPh>
    <rPh sb="146" eb="149">
      <t>スイドウキョク</t>
    </rPh>
    <rPh sb="294" eb="296">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</si>
</sst>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lt;=999]000;[&lt;=99999]000\-00;000\-0000"/>
    <numFmt numFmtId="177" formatCode="#,##0;@&quot;  様&quot;"/>
  </numFmts>
  <fonts count="26">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sz val="24"/>
      <name val="ＭＳ Ｐ明朝"/>
      <family val="1"/>
      <charset val="128"/>
    </font>
    <font>
      <sz val="14"/>
      <name val="ＭＳ Ｐ明朝"/>
      <family val="1"/>
      <charset val="128"/>
    </font>
    <font>
      <b/>
      <sz val="11"/>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0"/>
      <name val="ＭＳ Ｐ明朝"/>
      <family val="1"/>
      <charset val="128"/>
    </font>
    <font>
      <sz val="10"/>
      <name val="ＭＳ Ｐゴシック"/>
      <family val="3"/>
      <charset val="128"/>
    </font>
    <font>
      <sz val="11"/>
      <name val="ＭＳ 明朝"/>
      <family val="1"/>
      <charset val="128"/>
    </font>
    <font>
      <b/>
      <sz val="14"/>
      <name val="ＭＳ 明朝"/>
      <family val="1"/>
      <charset val="128"/>
    </font>
    <font>
      <sz val="10"/>
      <name val="ＭＳ 明朝"/>
      <family val="1"/>
      <charset val="128"/>
    </font>
    <font>
      <sz val="12"/>
      <name val="ＭＳ 明朝"/>
      <family val="1"/>
      <charset val="128"/>
    </font>
    <font>
      <sz val="8"/>
      <color indexed="81"/>
      <name val="ＭＳ Ｐゴシック"/>
      <family val="3"/>
      <charset val="128"/>
    </font>
    <font>
      <sz val="8"/>
      <name val="ＭＳ Ｐゴシック"/>
      <family val="3"/>
      <charset val="128"/>
    </font>
    <font>
      <sz val="9"/>
      <name val="ＭＳ Ｐゴシック"/>
      <family val="3"/>
      <charset val="128"/>
    </font>
    <font>
      <sz val="9"/>
      <name val="ＭＳ 明朝"/>
      <family val="1"/>
      <charset val="128"/>
    </font>
    <font>
      <b/>
      <sz val="12"/>
      <name val="ＭＳ Ｐ明朝"/>
      <family val="1"/>
      <charset val="128"/>
    </font>
    <font>
      <b/>
      <u/>
      <sz val="11"/>
      <name val="ＭＳ Ｐ明朝"/>
      <family val="1"/>
      <charset val="128"/>
    </font>
  </fonts>
  <fills count="2">
    <fill>
      <patternFill patternType="none"/>
    </fill>
    <fill>
      <patternFill patternType="gray125"/>
    </fill>
  </fills>
  <borders count="10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diagonal/>
    </border>
    <border diagonalDown="1">
      <left style="double">
        <color indexed="64"/>
      </left>
      <right/>
      <top style="thin">
        <color indexed="64"/>
      </top>
      <bottom style="thin">
        <color indexed="64"/>
      </bottom>
      <diagonal style="thin">
        <color indexed="64"/>
      </diagonal>
    </border>
    <border diagonalDown="1">
      <left/>
      <right style="hair">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style="double">
        <color indexed="64"/>
      </left>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Down="1">
      <left style="thin">
        <color indexed="64"/>
      </left>
      <right style="double">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s>
  <cellStyleXfs count="2">
    <xf numFmtId="0" fontId="0" fillId="0" borderId="0"/>
    <xf numFmtId="6" fontId="1" fillId="0" borderId="0" applyFont="0" applyFill="0" applyBorder="0" applyAlignment="0" applyProtection="0"/>
  </cellStyleXfs>
  <cellXfs count="564">
    <xf numFmtId="0" fontId="0" fillId="0" borderId="0" xfId="0"/>
    <xf numFmtId="0" fontId="4" fillId="0" borderId="0" xfId="0" applyFont="1"/>
    <xf numFmtId="0" fontId="4" fillId="0" borderId="0" xfId="0" applyFont="1" applyAlignment="1">
      <alignment horizontal="center"/>
    </xf>
    <xf numFmtId="0" fontId="7" fillId="0" borderId="0" xfId="0" applyFont="1"/>
    <xf numFmtId="0" fontId="4" fillId="0" borderId="0" xfId="0" applyFont="1" applyBorder="1"/>
    <xf numFmtId="0" fontId="4" fillId="0" borderId="0" xfId="0" applyFont="1" applyBorder="1" applyAlignment="1">
      <alignment horizontal="center"/>
    </xf>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xf>
    <xf numFmtId="0" fontId="4" fillId="0" borderId="4" xfId="0" applyFont="1" applyBorder="1"/>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2"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7" fillId="0" borderId="0" xfId="0" applyFont="1" applyBorder="1"/>
    <xf numFmtId="0" fontId="4" fillId="0" borderId="13" xfId="0" applyFont="1" applyBorder="1"/>
    <xf numFmtId="0" fontId="4" fillId="0" borderId="14" xfId="0" applyFont="1" applyBorder="1"/>
    <xf numFmtId="0" fontId="4" fillId="0" borderId="15"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xf>
    <xf numFmtId="0" fontId="0" fillId="0" borderId="16" xfId="0" applyBorder="1" applyAlignment="1">
      <alignment horizontal="lef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3"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4" fillId="0" borderId="19" xfId="0" applyFont="1" applyBorder="1" applyAlignment="1">
      <alignment vertical="center"/>
    </xf>
    <xf numFmtId="0" fontId="0" fillId="0" borderId="20" xfId="0" applyBorder="1" applyAlignment="1">
      <alignment horizontal="left" vertical="center"/>
    </xf>
    <xf numFmtId="0" fontId="0" fillId="0" borderId="15" xfId="0" applyBorder="1" applyAlignment="1">
      <alignment horizontal="center" vertical="center"/>
    </xf>
    <xf numFmtId="0" fontId="0" fillId="0" borderId="21" xfId="0" applyBorder="1" applyAlignment="1">
      <alignment vertical="center"/>
    </xf>
    <xf numFmtId="0" fontId="4" fillId="0" borderId="0" xfId="0" applyFont="1" applyAlignment="1">
      <alignment vertical="center"/>
    </xf>
    <xf numFmtId="0" fontId="14" fillId="0" borderId="0" xfId="0" applyFont="1" applyAlignment="1">
      <alignment vertical="center"/>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4" fillId="0" borderId="0" xfId="0" applyFont="1" applyAlignment="1" applyProtection="1">
      <alignment horizontal="right"/>
      <protection locked="0"/>
    </xf>
    <xf numFmtId="0" fontId="10" fillId="0" borderId="0" xfId="0" applyFont="1"/>
    <xf numFmtId="0" fontId="10" fillId="0" borderId="25" xfId="0" applyFont="1" applyBorder="1"/>
    <xf numFmtId="0" fontId="9" fillId="0" borderId="0" xfId="0" applyFont="1" applyAlignment="1">
      <alignment vertical="top"/>
    </xf>
    <xf numFmtId="0" fontId="9" fillId="0" borderId="0" xfId="0" applyFont="1" applyAlignment="1">
      <alignment vertical="top" wrapText="1"/>
    </xf>
    <xf numFmtId="0" fontId="9" fillId="0" borderId="26" xfId="0" applyFont="1" applyBorder="1" applyAlignment="1">
      <alignment vertical="top"/>
    </xf>
    <xf numFmtId="0" fontId="9" fillId="0" borderId="26" xfId="0" applyFont="1" applyBorder="1" applyAlignment="1">
      <alignment vertical="top" wrapText="1"/>
    </xf>
    <xf numFmtId="0" fontId="0" fillId="0" borderId="0" xfId="0" applyAlignment="1">
      <alignment vertical="center"/>
    </xf>
    <xf numFmtId="0" fontId="5" fillId="0" borderId="0" xfId="0" applyFont="1" applyAlignment="1">
      <alignment vertical="center"/>
    </xf>
    <xf numFmtId="0" fontId="4" fillId="0" borderId="27"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vertical="center"/>
    </xf>
    <xf numFmtId="0" fontId="9" fillId="0" borderId="0" xfId="0" applyFont="1" applyAlignment="1">
      <alignment vertical="center"/>
    </xf>
    <xf numFmtId="0" fontId="4" fillId="0" borderId="28" xfId="0" applyFont="1" applyBorder="1" applyAlignment="1">
      <alignment vertical="center"/>
    </xf>
    <xf numFmtId="0" fontId="9" fillId="0" borderId="27"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6" xfId="0" applyNumberFormat="1" applyFont="1" applyBorder="1" applyAlignment="1">
      <alignment vertical="top"/>
    </xf>
    <xf numFmtId="0" fontId="0" fillId="0" borderId="0" xfId="0" applyAlignment="1">
      <alignment vertical="top"/>
    </xf>
    <xf numFmtId="0" fontId="0" fillId="0" borderId="29" xfId="0" applyBorder="1" applyAlignment="1">
      <alignment vertical="center"/>
    </xf>
    <xf numFmtId="0" fontId="0" fillId="0" borderId="15" xfId="0" applyBorder="1" applyAlignment="1">
      <alignment horizontal="right" vertical="center"/>
    </xf>
    <xf numFmtId="0" fontId="0" fillId="0" borderId="0" xfId="0" applyAlignment="1">
      <alignment vertical="top" wrapText="1"/>
    </xf>
    <xf numFmtId="0" fontId="0" fillId="0" borderId="0" xfId="0" applyAlignment="1">
      <alignment horizontal="left" vertical="center"/>
    </xf>
    <xf numFmtId="0" fontId="0" fillId="0" borderId="15" xfId="0" applyBorder="1" applyAlignment="1" applyProtection="1">
      <alignment horizontal="right" vertical="center"/>
    </xf>
    <xf numFmtId="0" fontId="0" fillId="0" borderId="30" xfId="0" applyBorder="1" applyAlignment="1" applyProtection="1">
      <alignment vertical="center"/>
    </xf>
    <xf numFmtId="0" fontId="0" fillId="0" borderId="2" xfId="0" applyBorder="1" applyAlignment="1" applyProtection="1">
      <alignment horizontal="right" vertical="center"/>
    </xf>
    <xf numFmtId="0" fontId="0" fillId="0" borderId="13" xfId="0" applyBorder="1" applyAlignment="1" applyProtection="1">
      <alignment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31" xfId="0" applyBorder="1" applyAlignment="1" applyProtection="1">
      <alignment horizontal="center" vertical="center"/>
    </xf>
    <xf numFmtId="0" fontId="4" fillId="0" borderId="15" xfId="0" applyFont="1" applyBorder="1" applyAlignment="1">
      <alignment horizontal="left" vertical="center"/>
    </xf>
    <xf numFmtId="0" fontId="16" fillId="0" borderId="0" xfId="0" applyFont="1"/>
    <xf numFmtId="0" fontId="16" fillId="0" borderId="0" xfId="0" applyFont="1" applyAlignment="1"/>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16" fillId="0" borderId="0" xfId="0" applyFont="1" applyBorder="1"/>
    <xf numFmtId="0" fontId="16" fillId="0" borderId="0" xfId="0" applyFont="1" applyAlignment="1">
      <alignment horizontal="right" vertical="center"/>
    </xf>
    <xf numFmtId="0" fontId="16" fillId="0" borderId="0" xfId="0" applyFont="1" applyAlignment="1">
      <alignment horizontal="left" vertical="top" wrapText="1"/>
    </xf>
    <xf numFmtId="0" fontId="16" fillId="0" borderId="0" xfId="0" applyFont="1" applyAlignment="1">
      <alignment horizontal="left" vertical="top"/>
    </xf>
    <xf numFmtId="0" fontId="18" fillId="0" borderId="0" xfId="0" applyFont="1" applyBorder="1" applyAlignment="1"/>
    <xf numFmtId="0" fontId="0" fillId="0" borderId="0" xfId="0" applyBorder="1" applyAlignment="1"/>
    <xf numFmtId="0" fontId="0" fillId="0" borderId="0" xfId="0" applyAlignment="1"/>
    <xf numFmtId="0" fontId="19" fillId="0" borderId="0" xfId="0" applyFont="1" applyBorder="1"/>
    <xf numFmtId="0" fontId="16" fillId="0" borderId="0" xfId="0" applyFont="1" applyBorder="1" applyAlignment="1"/>
    <xf numFmtId="0" fontId="16" fillId="0" borderId="0" xfId="0" applyFont="1" applyAlignment="1">
      <alignment horizontal="center"/>
    </xf>
    <xf numFmtId="0" fontId="16" fillId="0" borderId="0" xfId="0" applyFont="1" applyBorder="1" applyAlignment="1">
      <alignment vertical="center"/>
    </xf>
    <xf numFmtId="0" fontId="18" fillId="0" borderId="0" xfId="0" applyFont="1"/>
    <xf numFmtId="49" fontId="16" fillId="0" borderId="0" xfId="0" applyNumberFormat="1" applyFont="1" applyBorder="1" applyAlignment="1">
      <alignment horizontal="left" vertical="center"/>
    </xf>
    <xf numFmtId="49" fontId="16" fillId="0" borderId="0" xfId="0" applyNumberFormat="1" applyFont="1" applyAlignment="1">
      <alignment horizontal="left" vertical="center"/>
    </xf>
    <xf numFmtId="0" fontId="0" fillId="0" borderId="0" xfId="0" applyBorder="1"/>
    <xf numFmtId="0" fontId="15" fillId="0" borderId="0" xfId="0" applyFont="1" applyAlignment="1"/>
    <xf numFmtId="0" fontId="4" fillId="0" borderId="0" xfId="0" applyFont="1" applyAlignment="1">
      <alignment horizontal="center"/>
    </xf>
    <xf numFmtId="0" fontId="6" fillId="0" borderId="0" xfId="0" applyFont="1" applyBorder="1" applyAlignment="1">
      <alignment horizontal="center" vertical="center"/>
    </xf>
    <xf numFmtId="0" fontId="4" fillId="0" borderId="0" xfId="0" applyFont="1" applyAlignment="1">
      <alignment horizontal="distributed" vertical="top" indent="1"/>
    </xf>
    <xf numFmtId="0" fontId="24" fillId="0" borderId="0" xfId="0" applyFont="1" applyBorder="1" applyAlignment="1">
      <alignment horizontal="center" vertical="center"/>
    </xf>
    <xf numFmtId="0" fontId="24" fillId="0" borderId="0" xfId="0" applyFont="1" applyBorder="1" applyAlignment="1" applyProtection="1">
      <alignment horizontal="center" vertical="center"/>
      <protection locked="0"/>
    </xf>
    <xf numFmtId="0" fontId="4" fillId="0" borderId="0" xfId="0" applyFont="1" applyAlignment="1">
      <alignment vertical="center" wrapText="1"/>
    </xf>
    <xf numFmtId="0" fontId="5" fillId="0" borderId="0" xfId="0" applyFont="1" applyBorder="1" applyAlignment="1">
      <alignment horizontal="center" vertical="center"/>
    </xf>
    <xf numFmtId="0" fontId="11" fillId="0" borderId="0" xfId="0" applyFont="1" applyBorder="1" applyAlignment="1" applyProtection="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xf>
    <xf numFmtId="57" fontId="9" fillId="0" borderId="26" xfId="0" applyNumberFormat="1" applyFont="1" applyBorder="1" applyAlignment="1">
      <alignment horizontal="right" vertical="top"/>
    </xf>
    <xf numFmtId="0" fontId="9" fillId="0" borderId="32" xfId="0" applyNumberFormat="1" applyFont="1" applyBorder="1" applyAlignment="1">
      <alignment vertical="top"/>
    </xf>
    <xf numFmtId="0" fontId="9" fillId="0" borderId="33" xfId="0" applyNumberFormat="1" applyFont="1" applyBorder="1" applyAlignment="1">
      <alignment vertical="top"/>
    </xf>
    <xf numFmtId="0" fontId="9" fillId="0" borderId="0" xfId="0" applyFont="1" applyAlignment="1">
      <alignment horizontal="left" vertical="top" wrapText="1"/>
    </xf>
    <xf numFmtId="0" fontId="7" fillId="0" borderId="0" xfId="0" applyFont="1" applyAlignment="1">
      <alignment horizontal="left" vertical="top"/>
    </xf>
    <xf numFmtId="0" fontId="3" fillId="0" borderId="0" xfId="0" applyFont="1" applyAlignment="1">
      <alignment horizontal="center" vertical="center"/>
    </xf>
    <xf numFmtId="0" fontId="0" fillId="0" borderId="36" xfId="0" applyBorder="1" applyAlignment="1" applyProtection="1">
      <alignment horizontal="left" vertical="center"/>
    </xf>
    <xf numFmtId="0" fontId="0" fillId="0" borderId="2" xfId="0" applyBorder="1" applyAlignment="1" applyProtection="1">
      <alignment horizontal="left" vertical="center"/>
    </xf>
    <xf numFmtId="0" fontId="0" fillId="0" borderId="13" xfId="0" applyBorder="1" applyAlignment="1" applyProtection="1">
      <alignment horizontal="left" vertical="center"/>
    </xf>
    <xf numFmtId="0" fontId="0" fillId="0" borderId="74" xfId="0"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0" borderId="49"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37" xfId="0" applyBorder="1" applyAlignment="1">
      <alignment horizontal="left" vertical="center"/>
    </xf>
    <xf numFmtId="0" fontId="0" fillId="0" borderId="29" xfId="0" applyBorder="1" applyAlignment="1">
      <alignment horizontal="left" vertical="center"/>
    </xf>
    <xf numFmtId="0" fontId="0" fillId="0" borderId="34" xfId="0" applyBorder="1" applyAlignment="1">
      <alignment horizontal="center" vertical="center"/>
    </xf>
    <xf numFmtId="0" fontId="0" fillId="0" borderId="77" xfId="0" applyBorder="1" applyAlignment="1">
      <alignment horizontal="center" vertical="center"/>
    </xf>
    <xf numFmtId="0" fontId="0" fillId="0" borderId="3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8"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70" xfId="0" applyBorder="1" applyAlignment="1">
      <alignment horizontal="center" vertical="center"/>
    </xf>
    <xf numFmtId="0" fontId="0" fillId="0" borderId="69" xfId="0" applyBorder="1" applyAlignment="1" applyProtection="1">
      <alignment horizontal="left" vertical="center"/>
      <protection locked="0"/>
    </xf>
    <xf numFmtId="0" fontId="0" fillId="0" borderId="7" xfId="0" applyBorder="1" applyProtection="1">
      <protection locked="0"/>
    </xf>
    <xf numFmtId="0" fontId="0" fillId="0" borderId="14" xfId="0" applyBorder="1" applyProtection="1">
      <protection locked="0"/>
    </xf>
    <xf numFmtId="0" fontId="0" fillId="0" borderId="19"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39" xfId="0" applyBorder="1" applyAlignment="1">
      <alignment horizontal="left" vertical="center"/>
    </xf>
    <xf numFmtId="0" fontId="0" fillId="0" borderId="16" xfId="0" applyBorder="1" applyAlignment="1">
      <alignment horizontal="left" vertical="center"/>
    </xf>
    <xf numFmtId="0" fontId="0" fillId="0" borderId="42" xfId="0" applyBorder="1" applyAlignment="1">
      <alignment horizontal="left" vertical="center"/>
    </xf>
    <xf numFmtId="0" fontId="0" fillId="0" borderId="53" xfId="0" applyBorder="1" applyAlignment="1">
      <alignment horizontal="left" vertical="center"/>
    </xf>
    <xf numFmtId="0" fontId="0" fillId="0" borderId="7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8" fillId="0" borderId="37" xfId="0" applyFont="1" applyBorder="1" applyAlignment="1">
      <alignment horizontal="center" vertical="center"/>
    </xf>
    <xf numFmtId="0" fontId="8" fillId="0" borderId="15" xfId="0" applyFont="1" applyBorder="1" applyAlignment="1">
      <alignment horizontal="center" vertical="center"/>
    </xf>
    <xf numFmtId="0" fontId="8" fillId="0" borderId="30" xfId="0" applyFont="1" applyBorder="1" applyAlignment="1">
      <alignment horizontal="center" vertical="center"/>
    </xf>
    <xf numFmtId="0" fontId="1" fillId="0" borderId="37" xfId="0" applyFont="1" applyBorder="1" applyAlignment="1">
      <alignment horizontal="left" vertical="center"/>
    </xf>
    <xf numFmtId="0" fontId="1" fillId="0" borderId="29" xfId="0" applyFont="1" applyBorder="1" applyAlignment="1">
      <alignment horizontal="left" vertical="center"/>
    </xf>
    <xf numFmtId="0" fontId="1" fillId="0" borderId="15"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0" fillId="0" borderId="38"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76" fontId="0" fillId="0" borderId="36" xfId="0" applyNumberFormat="1" applyBorder="1" applyAlignment="1" applyProtection="1">
      <alignment horizontal="left" vertical="center"/>
      <protection locked="0"/>
    </xf>
    <xf numFmtId="176" fontId="0" fillId="0" borderId="2" xfId="0" applyNumberFormat="1" applyBorder="1" applyAlignment="1" applyProtection="1">
      <alignment horizontal="left" vertical="center"/>
      <protection locked="0"/>
    </xf>
    <xf numFmtId="176" fontId="0" fillId="0" borderId="13" xfId="0" applyNumberFormat="1" applyBorder="1" applyAlignment="1" applyProtection="1">
      <alignment horizontal="left" vertical="center"/>
      <protection locked="0"/>
    </xf>
    <xf numFmtId="49" fontId="0" fillId="0" borderId="15" xfId="0" applyNumberFormat="1" applyBorder="1" applyAlignment="1" applyProtection="1">
      <alignment horizontal="center" vertical="center"/>
      <protection locked="0"/>
    </xf>
    <xf numFmtId="0" fontId="0" fillId="0" borderId="30" xfId="0" applyBorder="1" applyAlignment="1">
      <alignment horizontal="center" vertical="center"/>
    </xf>
    <xf numFmtId="0" fontId="0" fillId="0" borderId="43" xfId="0" applyBorder="1" applyAlignment="1" applyProtection="1">
      <alignment vertical="center"/>
      <protection locked="0"/>
    </xf>
    <xf numFmtId="0" fontId="0" fillId="0" borderId="15" xfId="0" applyBorder="1" applyAlignment="1" applyProtection="1">
      <alignment vertical="center"/>
      <protection locked="0"/>
    </xf>
    <xf numFmtId="0" fontId="0" fillId="0" borderId="30" xfId="0" applyBorder="1" applyAlignment="1" applyProtection="1">
      <alignment vertical="center"/>
      <protection locked="0"/>
    </xf>
    <xf numFmtId="0" fontId="0" fillId="0" borderId="43" xfId="0" applyBorder="1" applyAlignment="1">
      <alignment horizontal="center" vertical="center"/>
    </xf>
    <xf numFmtId="0" fontId="0" fillId="0" borderId="15" xfId="0" applyBorder="1" applyAlignment="1">
      <alignment vertical="center"/>
    </xf>
    <xf numFmtId="0" fontId="0" fillId="0" borderId="30"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31" xfId="0" applyBorder="1" applyAlignment="1">
      <alignment vertical="center"/>
    </xf>
    <xf numFmtId="6" fontId="0" fillId="0" borderId="38" xfId="1" applyFont="1" applyBorder="1" applyAlignment="1" applyProtection="1">
      <alignment horizontal="right" vertical="center"/>
      <protection locked="0"/>
    </xf>
    <xf numFmtId="6" fontId="0" fillId="0" borderId="15" xfId="1" applyFont="1" applyBorder="1" applyAlignment="1" applyProtection="1">
      <alignment horizontal="right" vertical="center"/>
      <protection locked="0"/>
    </xf>
    <xf numFmtId="0" fontId="0" fillId="0" borderId="31" xfId="0" applyBorder="1" applyAlignment="1" applyProtection="1">
      <alignment vertical="center"/>
      <protection locked="0"/>
    </xf>
    <xf numFmtId="0" fontId="0" fillId="0" borderId="19" xfId="0" applyBorder="1" applyAlignment="1" applyProtection="1">
      <alignment horizontal="center" vertical="center"/>
      <protection locked="0"/>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57" xfId="0" applyBorder="1" applyAlignment="1">
      <alignment horizontal="left" vertical="center"/>
    </xf>
    <xf numFmtId="0" fontId="0" fillId="0" borderId="54" xfId="0" applyBorder="1" applyAlignment="1">
      <alignment horizontal="left" vertical="center"/>
    </xf>
    <xf numFmtId="0" fontId="0" fillId="0" borderId="44" xfId="0" applyBorder="1" applyAlignment="1">
      <alignment horizontal="left" vertical="center"/>
    </xf>
    <xf numFmtId="0" fontId="0" fillId="0" borderId="11"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6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63"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65" xfId="0" applyBorder="1" applyAlignment="1" applyProtection="1">
      <alignment horizontal="left" vertical="center"/>
      <protection locked="0"/>
    </xf>
    <xf numFmtId="0" fontId="0" fillId="0" borderId="66" xfId="0" applyNumberFormat="1" applyBorder="1" applyAlignment="1" applyProtection="1">
      <alignment horizontal="left" vertical="center"/>
      <protection locked="0"/>
    </xf>
    <xf numFmtId="0" fontId="0" fillId="0" borderId="67" xfId="0" applyNumberFormat="1" applyBorder="1" applyAlignment="1" applyProtection="1">
      <alignment horizontal="left" vertical="center"/>
      <protection locked="0"/>
    </xf>
    <xf numFmtId="0" fontId="0" fillId="0" borderId="68" xfId="0"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49" xfId="0" applyBorder="1" applyAlignment="1" applyProtection="1">
      <alignment horizontal="left" vertical="center" shrinkToFit="1"/>
    </xf>
    <xf numFmtId="0" fontId="0" fillId="0" borderId="50" xfId="0" applyBorder="1" applyAlignment="1" applyProtection="1">
      <alignment horizontal="left" vertical="center" shrinkToFit="1"/>
    </xf>
    <xf numFmtId="0" fontId="0" fillId="0" borderId="51" xfId="0" applyBorder="1" applyAlignment="1" applyProtection="1">
      <alignment horizontal="left" vertical="center" shrinkToFit="1"/>
    </xf>
    <xf numFmtId="0" fontId="0" fillId="0" borderId="52" xfId="0" applyBorder="1" applyAlignment="1">
      <alignment horizontal="left" vertical="center"/>
    </xf>
    <xf numFmtId="0" fontId="0" fillId="0" borderId="38" xfId="0" applyBorder="1" applyAlignment="1" applyProtection="1">
      <alignment horizontal="left" vertical="center"/>
    </xf>
    <xf numFmtId="0" fontId="0" fillId="0" borderId="15" xfId="0" applyBorder="1" applyAlignment="1" applyProtection="1">
      <alignment horizontal="left" vertical="center"/>
    </xf>
    <xf numFmtId="0" fontId="0" fillId="0" borderId="30" xfId="0" applyBorder="1" applyAlignment="1" applyProtection="1">
      <alignment horizontal="left" vertical="center"/>
    </xf>
    <xf numFmtId="0" fontId="0" fillId="0" borderId="38" xfId="0" applyBorder="1" applyAlignment="1" applyProtection="1">
      <alignment vertical="center"/>
      <protection locked="0"/>
    </xf>
    <xf numFmtId="0" fontId="0" fillId="0" borderId="74" xfId="0" applyBorder="1" applyAlignment="1" applyProtection="1">
      <alignment horizontal="left" vertical="center" shrinkToFit="1"/>
    </xf>
    <xf numFmtId="0" fontId="0" fillId="0" borderId="75" xfId="0" applyBorder="1" applyAlignment="1" applyProtection="1">
      <alignment horizontal="left" vertical="center" shrinkToFit="1"/>
    </xf>
    <xf numFmtId="0" fontId="0" fillId="0" borderId="76" xfId="0" applyBorder="1" applyAlignment="1" applyProtection="1">
      <alignment horizontal="left" vertical="center" shrinkToFit="1"/>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0" borderId="36" xfId="0" applyBorder="1" applyAlignment="1" applyProtection="1">
      <alignment horizontal="center" vertical="center"/>
    </xf>
    <xf numFmtId="0" fontId="0" fillId="0" borderId="2" xfId="0" applyBorder="1" applyAlignment="1" applyProtection="1">
      <alignment horizontal="center" vertic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38" xfId="0" applyBorder="1" applyAlignment="1" applyProtection="1">
      <alignment horizontal="center" vertical="center"/>
    </xf>
    <xf numFmtId="0" fontId="0" fillId="0" borderId="15" xfId="0" applyBorder="1" applyAlignment="1" applyProtection="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44" xfId="0" applyBorder="1" applyAlignment="1">
      <alignment vertical="center"/>
    </xf>
    <xf numFmtId="0" fontId="0" fillId="0" borderId="55" xfId="0" applyBorder="1" applyAlignment="1" applyProtection="1">
      <alignment horizontal="left" vertical="center"/>
    </xf>
    <xf numFmtId="0" fontId="0" fillId="0" borderId="46" xfId="0" applyBorder="1" applyAlignment="1" applyProtection="1">
      <alignment horizontal="left" vertical="center"/>
    </xf>
    <xf numFmtId="0" fontId="0" fillId="0" borderId="46" xfId="0" applyBorder="1" applyAlignment="1" applyProtection="1">
      <alignment vertical="center"/>
    </xf>
    <xf numFmtId="0" fontId="0" fillId="0" borderId="56" xfId="0" applyBorder="1" applyAlignment="1" applyProtection="1">
      <alignment vertical="center"/>
    </xf>
    <xf numFmtId="0" fontId="0" fillId="0" borderId="29"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0" fillId="0" borderId="48" xfId="0" applyBorder="1" applyAlignment="1" applyProtection="1">
      <alignment horizontal="center" vertical="center"/>
    </xf>
    <xf numFmtId="0" fontId="21" fillId="0" borderId="26" xfId="0" applyFont="1" applyBorder="1" applyAlignment="1">
      <alignment vertical="top" wrapText="1"/>
    </xf>
    <xf numFmtId="0" fontId="21" fillId="0" borderId="26" xfId="0" applyFont="1" applyBorder="1" applyAlignment="1">
      <alignment vertical="top"/>
    </xf>
    <xf numFmtId="0" fontId="0" fillId="0" borderId="26" xfId="0" applyBorder="1" applyAlignment="1">
      <alignment vertical="top"/>
    </xf>
    <xf numFmtId="0" fontId="0" fillId="0" borderId="26" xfId="0" applyBorder="1" applyAlignment="1">
      <alignment horizontal="center" vertical="top"/>
    </xf>
    <xf numFmtId="0" fontId="0" fillId="0" borderId="26" xfId="0" applyBorder="1" applyAlignment="1">
      <alignment vertical="top" wrapText="1"/>
    </xf>
    <xf numFmtId="0" fontId="0" fillId="0" borderId="0" xfId="0" applyAlignment="1">
      <alignment horizontal="left" vertical="top" wrapText="1"/>
    </xf>
    <xf numFmtId="0" fontId="4" fillId="0" borderId="0" xfId="0" applyFont="1" applyBorder="1" applyAlignment="1">
      <alignment horizontal="center"/>
    </xf>
    <xf numFmtId="0" fontId="4" fillId="0" borderId="12" xfId="0" applyFont="1" applyBorder="1" applyAlignment="1">
      <alignment horizontal="center"/>
    </xf>
    <xf numFmtId="0" fontId="4" fillId="0" borderId="70" xfId="0" applyFont="1" applyBorder="1" applyAlignment="1">
      <alignment horizontal="center"/>
    </xf>
    <xf numFmtId="0" fontId="4" fillId="0" borderId="80" xfId="0" applyFont="1" applyBorder="1" applyAlignment="1">
      <alignment horizontal="center"/>
    </xf>
    <xf numFmtId="0" fontId="5" fillId="0" borderId="0" xfId="0" applyFont="1" applyBorder="1" applyAlignment="1">
      <alignment horizontal="center"/>
    </xf>
    <xf numFmtId="0" fontId="4" fillId="0" borderId="0" xfId="0" applyFont="1" applyBorder="1" applyAlignment="1">
      <alignment horizontal="right"/>
    </xf>
    <xf numFmtId="0" fontId="4" fillId="0" borderId="42"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left" vertical="center" wrapText="1" shrinkToFi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4" fillId="0" borderId="7" xfId="0" applyFont="1" applyBorder="1" applyAlignment="1">
      <alignment horizontal="right" vertical="top"/>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 xfId="0" applyFont="1" applyBorder="1" applyAlignment="1">
      <alignment horizontal="right"/>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5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8" xfId="0" applyFont="1" applyBorder="1" applyAlignment="1">
      <alignment horizontal="center" vertical="center"/>
    </xf>
    <xf numFmtId="0" fontId="4" fillId="0" borderId="70" xfId="0" applyFont="1" applyBorder="1" applyAlignment="1">
      <alignment horizontal="center" vertical="center"/>
    </xf>
    <xf numFmtId="0" fontId="4" fillId="0" borderId="79" xfId="0" applyFont="1" applyBorder="1" applyAlignment="1">
      <alignment horizontal="center" vertical="center"/>
    </xf>
    <xf numFmtId="0" fontId="14" fillId="0" borderId="0" xfId="0" applyFont="1" applyAlignment="1">
      <alignment vertical="top"/>
    </xf>
    <xf numFmtId="0" fontId="15" fillId="0" borderId="0" xfId="0" applyFont="1" applyAlignment="1">
      <alignment vertical="top"/>
    </xf>
    <xf numFmtId="0" fontId="4" fillId="0" borderId="0" xfId="0" applyFont="1" applyAlignment="1">
      <alignment horizontal="center"/>
    </xf>
    <xf numFmtId="0" fontId="4" fillId="0" borderId="0" xfId="0" applyFont="1" applyAlignment="1">
      <alignment horizontal="distributed" vertical="top"/>
    </xf>
    <xf numFmtId="0" fontId="0" fillId="0" borderId="0" xfId="0" applyAlignment="1">
      <alignment vertical="top"/>
    </xf>
    <xf numFmtId="0" fontId="4" fillId="0" borderId="0" xfId="0" applyFont="1" applyAlignment="1">
      <alignment horizontal="left" vertical="top" wrapText="1" indent="1" shrinkToFit="1"/>
    </xf>
    <xf numFmtId="0" fontId="0" fillId="0" borderId="0" xfId="0" applyAlignment="1">
      <alignment horizontal="left" vertical="top" wrapText="1" indent="1"/>
    </xf>
    <xf numFmtId="0" fontId="4" fillId="0" borderId="0" xfId="0" applyFont="1" applyAlignment="1">
      <alignment horizontal="left" vertical="top" wrapText="1" indent="1"/>
    </xf>
    <xf numFmtId="0" fontId="4" fillId="0" borderId="5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4" fillId="0" borderId="59"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center" vertical="center"/>
    </xf>
    <xf numFmtId="0" fontId="23" fillId="0" borderId="87" xfId="0" applyFont="1" applyBorder="1" applyAlignment="1">
      <alignment vertical="top" wrapText="1"/>
    </xf>
    <xf numFmtId="0" fontId="22" fillId="0" borderId="87" xfId="0" applyFont="1" applyBorder="1" applyAlignment="1">
      <alignment vertical="top" wrapText="1"/>
    </xf>
    <xf numFmtId="0" fontId="23" fillId="0" borderId="87" xfId="0" applyFont="1" applyBorder="1" applyAlignment="1">
      <alignment vertical="top"/>
    </xf>
    <xf numFmtId="0" fontId="16" fillId="0" borderId="26" xfId="0" applyFont="1" applyBorder="1" applyAlignment="1">
      <alignment vertical="center"/>
    </xf>
    <xf numFmtId="0" fontId="16" fillId="0" borderId="1" xfId="0" applyFont="1" applyBorder="1" applyAlignment="1">
      <alignment horizont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vertical="top"/>
    </xf>
    <xf numFmtId="0" fontId="16" fillId="0" borderId="4" xfId="0" applyFont="1" applyBorder="1" applyAlignment="1">
      <alignment horizontal="center" wrapText="1"/>
    </xf>
    <xf numFmtId="0" fontId="16" fillId="0" borderId="0" xfId="0" applyFont="1" applyBorder="1" applyAlignment="1">
      <alignment horizontal="center" wrapText="1"/>
    </xf>
    <xf numFmtId="0" fontId="16" fillId="0" borderId="5" xfId="0" applyFont="1" applyBorder="1" applyAlignment="1">
      <alignment horizontal="center" wrapText="1"/>
    </xf>
    <xf numFmtId="0" fontId="16" fillId="0" borderId="33" xfId="0" applyFont="1" applyBorder="1" applyAlignment="1">
      <alignment vertical="center"/>
    </xf>
    <xf numFmtId="0" fontId="16" fillId="0" borderId="84" xfId="0" applyFont="1" applyBorder="1" applyAlignment="1">
      <alignment horizontal="center" wrapText="1"/>
    </xf>
    <xf numFmtId="0" fontId="16" fillId="0" borderId="9" xfId="0" applyFont="1" applyBorder="1" applyAlignment="1">
      <alignment horizontal="center" wrapText="1"/>
    </xf>
    <xf numFmtId="0" fontId="16" fillId="0" borderId="85" xfId="0" applyFont="1" applyBorder="1" applyAlignment="1">
      <alignment horizontal="center" wrapText="1"/>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81" xfId="0" applyFont="1" applyBorder="1" applyAlignment="1">
      <alignment vertical="center"/>
    </xf>
    <xf numFmtId="0" fontId="16" fillId="0" borderId="82" xfId="0" applyFont="1" applyBorder="1" applyAlignment="1">
      <alignment vertical="center"/>
    </xf>
    <xf numFmtId="0" fontId="16" fillId="0" borderId="52" xfId="0" applyFont="1" applyBorder="1" applyAlignment="1">
      <alignment vertical="center"/>
    </xf>
    <xf numFmtId="0" fontId="16" fillId="0" borderId="83" xfId="0" applyFont="1" applyBorder="1" applyAlignment="1">
      <alignment vertical="center"/>
    </xf>
    <xf numFmtId="0" fontId="16" fillId="0" borderId="86" xfId="0" applyFont="1" applyBorder="1" applyAlignment="1">
      <alignment horizontal="center" wrapText="1"/>
    </xf>
    <xf numFmtId="0" fontId="16" fillId="0" borderId="70" xfId="0" applyFont="1" applyBorder="1" applyAlignment="1">
      <alignment horizontal="center" wrapText="1"/>
    </xf>
    <xf numFmtId="0" fontId="16" fillId="0" borderId="79" xfId="0" applyFont="1" applyBorder="1" applyAlignment="1">
      <alignment horizontal="center" wrapText="1"/>
    </xf>
    <xf numFmtId="0" fontId="16" fillId="0" borderId="84"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86" xfId="0" applyFont="1" applyBorder="1" applyAlignment="1">
      <alignment horizontal="center" vertical="center"/>
    </xf>
    <xf numFmtId="0" fontId="16" fillId="0" borderId="70"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wrapText="1"/>
    </xf>
    <xf numFmtId="0" fontId="16" fillId="0" borderId="82" xfId="0" applyFont="1" applyBorder="1" applyAlignment="1"/>
    <xf numFmtId="0" fontId="16" fillId="0" borderId="52" xfId="0" applyFont="1" applyBorder="1" applyAlignment="1"/>
    <xf numFmtId="0" fontId="16" fillId="0" borderId="83" xfId="0" applyFont="1" applyBorder="1" applyAlignment="1"/>
    <xf numFmtId="0" fontId="16" fillId="0" borderId="84" xfId="0" applyFont="1" applyBorder="1" applyAlignment="1">
      <alignment vertical="center"/>
    </xf>
    <xf numFmtId="0" fontId="16" fillId="0" borderId="9" xfId="0" applyFont="1" applyBorder="1" applyAlignment="1">
      <alignment vertical="center"/>
    </xf>
    <xf numFmtId="0" fontId="16" fillId="0" borderId="85" xfId="0" applyFont="1" applyBorder="1" applyAlignment="1">
      <alignment vertical="center"/>
    </xf>
    <xf numFmtId="0" fontId="16" fillId="0" borderId="86" xfId="0" applyFont="1" applyBorder="1" applyAlignment="1">
      <alignment vertical="center"/>
    </xf>
    <xf numFmtId="0" fontId="16" fillId="0" borderId="70" xfId="0" applyFont="1" applyBorder="1" applyAlignment="1">
      <alignment vertical="center"/>
    </xf>
    <xf numFmtId="0" fontId="16" fillId="0" borderId="79" xfId="0" applyFont="1" applyBorder="1" applyAlignment="1">
      <alignment vertical="center"/>
    </xf>
    <xf numFmtId="0" fontId="16" fillId="0" borderId="0" xfId="0" applyFont="1" applyAlignment="1">
      <alignment horizontal="center" vertical="center"/>
    </xf>
    <xf numFmtId="0" fontId="18" fillId="0" borderId="0" xfId="0" applyFont="1" applyAlignment="1">
      <alignment vertical="top" wrapText="1"/>
    </xf>
    <xf numFmtId="0" fontId="18" fillId="0" borderId="0" xfId="0" applyFont="1" applyAlignment="1">
      <alignment vertical="top"/>
    </xf>
    <xf numFmtId="0" fontId="18" fillId="0" borderId="7" xfId="0" applyFont="1" applyBorder="1" applyAlignment="1">
      <alignment vertical="top"/>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0" xfId="0" applyFont="1" applyAlignment="1">
      <alignment horizontal="left" wrapText="1"/>
    </xf>
    <xf numFmtId="0" fontId="18" fillId="0" borderId="1" xfId="0" applyFont="1" applyBorder="1" applyAlignment="1">
      <alignment horizontal="left" vertical="top" wrapText="1"/>
    </xf>
    <xf numFmtId="0" fontId="18" fillId="0" borderId="2" xfId="0" applyFont="1" applyBorder="1" applyAlignment="1"/>
    <xf numFmtId="0" fontId="0" fillId="0" borderId="2" xfId="0" applyBorder="1" applyAlignment="1"/>
    <xf numFmtId="0" fontId="0" fillId="0" borderId="3" xfId="0" applyBorder="1" applyAlignment="1"/>
    <xf numFmtId="0" fontId="18" fillId="0" borderId="4" xfId="0" applyFont="1" applyBorder="1" applyAlignment="1"/>
    <xf numFmtId="0" fontId="18" fillId="0" borderId="0" xfId="0" applyFont="1"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16" fillId="0" borderId="0" xfId="0" applyFont="1" applyBorder="1" applyAlignment="1">
      <alignment horizontal="center" vertical="center" textRotation="255"/>
    </xf>
    <xf numFmtId="0" fontId="0" fillId="0" borderId="0" xfId="0" applyFont="1" applyAlignment="1">
      <alignment horizontal="center" vertical="center" textRotation="255"/>
    </xf>
    <xf numFmtId="0" fontId="16" fillId="0" borderId="0" xfId="0" applyFont="1" applyBorder="1" applyAlignment="1">
      <alignment horizontal="center"/>
    </xf>
    <xf numFmtId="0" fontId="16" fillId="0" borderId="50" xfId="0" applyFont="1" applyBorder="1" applyAlignment="1">
      <alignment horizontal="center"/>
    </xf>
    <xf numFmtId="0" fontId="16" fillId="0" borderId="0" xfId="0" applyFont="1" applyBorder="1" applyAlignment="1">
      <alignment horizontal="left" wrapText="1"/>
    </xf>
    <xf numFmtId="0" fontId="16" fillId="0" borderId="50" xfId="0" applyFont="1" applyBorder="1" applyAlignment="1">
      <alignment horizontal="left" wrapText="1"/>
    </xf>
    <xf numFmtId="0" fontId="16" fillId="0" borderId="0" xfId="0" applyFont="1" applyAlignment="1">
      <alignment horizontal="right" vertical="center"/>
    </xf>
    <xf numFmtId="0" fontId="16" fillId="0" borderId="0" xfId="0" applyFont="1" applyAlignment="1"/>
    <xf numFmtId="0" fontId="17"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xf numFmtId="0" fontId="16" fillId="0" borderId="0" xfId="0" applyFont="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right" vertical="center" wrapText="1"/>
    </xf>
    <xf numFmtId="0" fontId="15" fillId="0" borderId="0" xfId="0" applyFont="1" applyAlignment="1">
      <alignment horizontal="right"/>
    </xf>
    <xf numFmtId="0" fontId="16" fillId="0" borderId="1" xfId="0" applyFont="1" applyBorder="1" applyAlignment="1">
      <alignment wrapText="1"/>
    </xf>
    <xf numFmtId="0" fontId="16" fillId="0" borderId="2" xfId="0" applyFont="1" applyBorder="1" applyAlignment="1"/>
    <xf numFmtId="0" fontId="16" fillId="0" borderId="3" xfId="0" applyFont="1" applyBorder="1" applyAlignment="1"/>
    <xf numFmtId="0" fontId="16" fillId="0" borderId="6" xfId="0" applyFont="1" applyBorder="1" applyAlignment="1"/>
    <xf numFmtId="0" fontId="16" fillId="0" borderId="7" xfId="0" applyFont="1" applyBorder="1" applyAlignment="1"/>
    <xf numFmtId="0" fontId="16" fillId="0" borderId="8" xfId="0" applyFont="1" applyBorder="1" applyAlignment="1"/>
    <xf numFmtId="0" fontId="16" fillId="0" borderId="4" xfId="0" applyFont="1" applyBorder="1" applyAlignment="1">
      <alignment wrapText="1"/>
    </xf>
    <xf numFmtId="0" fontId="16" fillId="0" borderId="0" xfId="0" applyFont="1" applyBorder="1" applyAlignment="1"/>
    <xf numFmtId="0" fontId="16" fillId="0" borderId="5" xfId="0" applyFont="1" applyBorder="1" applyAlignment="1"/>
    <xf numFmtId="0" fontId="16" fillId="0" borderId="4" xfId="0" applyFont="1" applyBorder="1" applyAlignment="1"/>
    <xf numFmtId="0" fontId="16" fillId="0" borderId="84" xfId="0" applyFont="1" applyBorder="1" applyAlignment="1">
      <alignment wrapText="1"/>
    </xf>
    <xf numFmtId="0" fontId="16" fillId="0" borderId="9" xfId="0" applyFont="1" applyBorder="1" applyAlignment="1"/>
    <xf numFmtId="0" fontId="16" fillId="0" borderId="85" xfId="0" applyFont="1" applyBorder="1" applyAlignment="1"/>
    <xf numFmtId="0" fontId="16" fillId="0" borderId="86" xfId="0" applyFont="1" applyBorder="1" applyAlignment="1"/>
    <xf numFmtId="0" fontId="16" fillId="0" borderId="70" xfId="0" applyFont="1" applyBorder="1" applyAlignment="1"/>
    <xf numFmtId="0" fontId="16" fillId="0" borderId="79" xfId="0" applyFont="1" applyBorder="1" applyAlignment="1"/>
    <xf numFmtId="0" fontId="16" fillId="0" borderId="0" xfId="0" applyFont="1" applyAlignment="1">
      <alignment horizontal="left"/>
    </xf>
    <xf numFmtId="0" fontId="16" fillId="0" borderId="0" xfId="0" applyFont="1" applyAlignment="1">
      <alignment wrapText="1"/>
    </xf>
    <xf numFmtId="0" fontId="15" fillId="0" borderId="0" xfId="0" applyFont="1" applyAlignment="1"/>
    <xf numFmtId="0" fontId="16" fillId="0" borderId="15" xfId="0" applyFont="1" applyBorder="1" applyAlignment="1"/>
    <xf numFmtId="0" fontId="0" fillId="0" borderId="15" xfId="0" applyBorder="1" applyAlignment="1"/>
    <xf numFmtId="0" fontId="0" fillId="0" borderId="0" xfId="0" applyAlignment="1"/>
    <xf numFmtId="0" fontId="18" fillId="0" borderId="6" xfId="0" applyFont="1" applyBorder="1" applyAlignment="1"/>
    <xf numFmtId="0" fontId="18" fillId="0" borderId="7" xfId="0" applyFont="1" applyBorder="1" applyAlignment="1"/>
    <xf numFmtId="0" fontId="16" fillId="0" borderId="0" xfId="0" applyFont="1" applyAlignment="1">
      <alignment horizontal="left" vertical="center" wrapText="1"/>
    </xf>
    <xf numFmtId="49" fontId="16" fillId="0" borderId="0" xfId="0" applyNumberFormat="1" applyFont="1" applyBorder="1" applyAlignment="1">
      <alignment horizontal="left" vertical="center"/>
    </xf>
    <xf numFmtId="49" fontId="16" fillId="0" borderId="0" xfId="0" applyNumberFormat="1" applyFont="1" applyAlignment="1">
      <alignment horizontal="lef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wrapText="1"/>
    </xf>
    <xf numFmtId="0" fontId="0" fillId="0" borderId="19" xfId="0" applyBorder="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7"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shrinkToFi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102"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103" xfId="0" applyFont="1" applyBorder="1" applyAlignment="1">
      <alignment horizontal="left" vertical="center" shrinkToFit="1"/>
    </xf>
    <xf numFmtId="0" fontId="4" fillId="0" borderId="104"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94" xfId="0" applyFont="1" applyBorder="1" applyAlignment="1">
      <alignment horizontal="left" vertical="center" shrinkToFit="1"/>
    </xf>
    <xf numFmtId="0" fontId="4" fillId="0" borderId="0" xfId="0" applyFont="1" applyAlignment="1">
      <alignment vertical="center" shrinkToFit="1"/>
    </xf>
    <xf numFmtId="0" fontId="4" fillId="0" borderId="0" xfId="0" applyFont="1" applyBorder="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91" xfId="0" applyFont="1" applyBorder="1" applyAlignment="1">
      <alignment horizontal="left" vertical="center" shrinkToFit="1"/>
    </xf>
    <xf numFmtId="0" fontId="4" fillId="0" borderId="92" xfId="0" applyFont="1" applyBorder="1" applyAlignment="1">
      <alignment horizontal="left" vertical="center" shrinkToFit="1"/>
    </xf>
    <xf numFmtId="0" fontId="4" fillId="0" borderId="93" xfId="0" applyFont="1" applyBorder="1" applyAlignment="1">
      <alignment horizontal="left" vertical="center" shrinkToFit="1"/>
    </xf>
    <xf numFmtId="0" fontId="4" fillId="0" borderId="99" xfId="0" applyFont="1" applyBorder="1" applyAlignment="1">
      <alignment horizontal="left" vertical="center" shrinkToFit="1"/>
    </xf>
    <xf numFmtId="0" fontId="4" fillId="0" borderId="100" xfId="0" applyFont="1" applyBorder="1" applyAlignment="1">
      <alignment horizontal="left" vertical="center" shrinkToFit="1"/>
    </xf>
    <xf numFmtId="0" fontId="4" fillId="0" borderId="101" xfId="0" applyFont="1" applyBorder="1" applyAlignment="1">
      <alignment horizontal="left" vertical="center" shrinkToFit="1"/>
    </xf>
    <xf numFmtId="0" fontId="4" fillId="0" borderId="32" xfId="0" applyFont="1" applyBorder="1" applyAlignment="1">
      <alignment horizontal="center" vertical="center" textRotation="255"/>
    </xf>
    <xf numFmtId="0" fontId="4" fillId="0" borderId="88"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6" xfId="0" applyFont="1" applyBorder="1" applyAlignment="1">
      <alignment horizontal="left" vertical="center" shrinkToFit="1"/>
    </xf>
    <xf numFmtId="0" fontId="4" fillId="0" borderId="97" xfId="0" applyFont="1" applyBorder="1" applyAlignment="1">
      <alignment horizontal="left" vertical="center" shrinkToFit="1"/>
    </xf>
    <xf numFmtId="0" fontId="4" fillId="0" borderId="98" xfId="0" applyFont="1" applyBorder="1" applyAlignment="1">
      <alignment horizontal="left" vertical="center" shrinkToFit="1"/>
    </xf>
    <xf numFmtId="0" fontId="4" fillId="0" borderId="24" xfId="0" applyFont="1" applyBorder="1" applyAlignment="1">
      <alignment horizontal="center" vertical="center" shrinkToFi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textRotation="255"/>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4" fillId="0" borderId="0" xfId="0" applyFont="1" applyAlignment="1" applyProtection="1">
      <alignment horizontal="center" vertical="center"/>
      <protection locked="0"/>
    </xf>
    <xf numFmtId="0" fontId="14" fillId="0" borderId="0" xfId="0" applyFont="1" applyAlignment="1">
      <alignment horizontal="right" vertical="center"/>
    </xf>
    <xf numFmtId="176" fontId="4" fillId="0" borderId="2" xfId="0" applyNumberFormat="1"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center" vertical="center"/>
    </xf>
    <xf numFmtId="0" fontId="4" fillId="0" borderId="20" xfId="0" applyFont="1" applyBorder="1" applyAlignment="1" applyProtection="1">
      <alignment horizontal="right" vertical="center"/>
      <protection locked="0"/>
    </xf>
    <xf numFmtId="0" fontId="4" fillId="0" borderId="15" xfId="0" applyFont="1" applyBorder="1" applyAlignment="1" applyProtection="1">
      <alignment horizontal="right" vertical="center"/>
      <protection locked="0"/>
    </xf>
    <xf numFmtId="0" fontId="4" fillId="0" borderId="4" xfId="0" applyFont="1" applyBorder="1" applyAlignment="1">
      <alignment horizontal="center"/>
    </xf>
    <xf numFmtId="6" fontId="4" fillId="0" borderId="0" xfId="1" applyFont="1" applyBorder="1" applyAlignment="1" applyProtection="1">
      <alignment horizontal="right" vertical="center"/>
      <protection locked="0"/>
    </xf>
    <xf numFmtId="6" fontId="1" fillId="0" borderId="7" xfId="1" applyBorder="1" applyAlignment="1" applyProtection="1">
      <protection locked="0"/>
    </xf>
    <xf numFmtId="0" fontId="6" fillId="0" borderId="0" xfId="0" applyFont="1" applyAlignment="1">
      <alignment horizontal="center"/>
    </xf>
    <xf numFmtId="0" fontId="14" fillId="0" borderId="0" xfId="0" applyFont="1" applyAlignment="1">
      <alignment horizontal="center" vertical="top"/>
    </xf>
    <xf numFmtId="0" fontId="15" fillId="0" borderId="0" xfId="0" applyFont="1" applyAlignment="1">
      <alignment horizontal="center" vertical="top"/>
    </xf>
    <xf numFmtId="0" fontId="4" fillId="0" borderId="0" xfId="0" applyFont="1" applyAlignment="1" applyProtection="1">
      <alignment horizontal="right"/>
      <protection locked="0"/>
    </xf>
    <xf numFmtId="0" fontId="14" fillId="0" borderId="0" xfId="0" applyFont="1" applyAlignment="1">
      <alignment vertical="center" wrapText="1"/>
    </xf>
    <xf numFmtId="0" fontId="4" fillId="0" borderId="0" xfId="0" applyFont="1" applyAlignment="1">
      <alignment vertical="center" wrapText="1"/>
    </xf>
    <xf numFmtId="0" fontId="7" fillId="0" borderId="32"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0" fontId="5" fillId="0" borderId="32" xfId="0" applyFont="1" applyBorder="1" applyAlignment="1">
      <alignment horizontal="center" vertical="center"/>
    </xf>
    <xf numFmtId="0" fontId="7" fillId="0" borderId="32" xfId="0" applyFont="1" applyBorder="1" applyAlignment="1">
      <alignment horizontal="center" vertical="center"/>
    </xf>
    <xf numFmtId="0" fontId="5" fillId="0" borderId="26" xfId="0" applyFont="1" applyBorder="1" applyAlignment="1">
      <alignment horizontal="center" vertical="center"/>
    </xf>
    <xf numFmtId="0" fontId="11" fillId="0" borderId="1"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8" xfId="0" applyFont="1" applyBorder="1" applyAlignment="1" applyProtection="1">
      <alignment vertical="center" wrapText="1"/>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7" fillId="0" borderId="0" xfId="0" applyFont="1" applyAlignment="1" applyProtection="1">
      <alignment horizontal="left" vertical="top" wrapText="1"/>
    </xf>
    <xf numFmtId="0" fontId="4" fillId="0" borderId="0" xfId="0" applyFont="1" applyAlignment="1">
      <alignment horizontal="distributed" vertical="top" indent="1"/>
    </xf>
    <xf numFmtId="177" fontId="7" fillId="0" borderId="0" xfId="0" applyNumberFormat="1" applyFont="1" applyAlignment="1">
      <alignment horizontal="left" wrapText="1"/>
    </xf>
    <xf numFmtId="0" fontId="5" fillId="0" borderId="0" xfId="0" applyFont="1" applyBorder="1" applyAlignment="1">
      <alignment horizontal="center" vertical="center"/>
    </xf>
    <xf numFmtId="0" fontId="4" fillId="0" borderId="0" xfId="0" applyFont="1" applyAlignment="1" applyProtection="1">
      <alignment horizontal="right"/>
    </xf>
    <xf numFmtId="0" fontId="4" fillId="0" borderId="0" xfId="0" applyFont="1" applyAlignment="1">
      <alignment horizontal="center" vertical="top"/>
    </xf>
  </cellXfs>
  <cellStyles count="2">
    <cellStyle name="通貨" xfId="1" builtinId="7"/>
    <cellStyle name="標準" xfId="0" builtinId="0"/>
  </cellStyles>
  <dxfs count="2">
    <dxf>
      <border>
        <left style="hair">
          <color indexed="64"/>
        </left>
        <right style="thin">
          <color indexed="64"/>
        </right>
        <top style="thin">
          <color indexed="64"/>
        </top>
        <bottom style="thin">
          <color indexed="64"/>
        </bottom>
      </border>
    </dxf>
    <dxf>
      <border>
        <left style="hair">
          <color indexed="64"/>
        </left>
        <right style="hair">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228600</xdr:colOff>
      <xdr:row>32</xdr:row>
      <xdr:rowOff>0</xdr:rowOff>
    </xdr:from>
    <xdr:to>
      <xdr:col>21</xdr:col>
      <xdr:colOff>209550</xdr:colOff>
      <xdr:row>41</xdr:row>
      <xdr:rowOff>228600</xdr:rowOff>
    </xdr:to>
    <xdr:sp macro="" textlink="">
      <xdr:nvSpPr>
        <xdr:cNvPr id="5291" name="Line 33"/>
        <xdr:cNvSpPr>
          <a:spLocks noChangeShapeType="1"/>
        </xdr:cNvSpPr>
      </xdr:nvSpPr>
      <xdr:spPr bwMode="auto">
        <a:xfrm>
          <a:off x="4210050" y="7648575"/>
          <a:ext cx="2362200" cy="2371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32</xdr:row>
      <xdr:rowOff>0</xdr:rowOff>
    </xdr:from>
    <xdr:to>
      <xdr:col>21</xdr:col>
      <xdr:colOff>219075</xdr:colOff>
      <xdr:row>41</xdr:row>
      <xdr:rowOff>209550</xdr:rowOff>
    </xdr:to>
    <xdr:sp macro="" textlink="">
      <xdr:nvSpPr>
        <xdr:cNvPr id="5292" name="Line 34"/>
        <xdr:cNvSpPr>
          <a:spLocks noChangeShapeType="1"/>
        </xdr:cNvSpPr>
      </xdr:nvSpPr>
      <xdr:spPr bwMode="auto">
        <a:xfrm flipH="1">
          <a:off x="4238625" y="7648575"/>
          <a:ext cx="2343150" cy="2352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56091</xdr:colOff>
      <xdr:row>72</xdr:row>
      <xdr:rowOff>76200</xdr:rowOff>
    </xdr:from>
    <xdr:to>
      <xdr:col>32</xdr:col>
      <xdr:colOff>65616</xdr:colOff>
      <xdr:row>73</xdr:row>
      <xdr:rowOff>85725</xdr:rowOff>
    </xdr:to>
    <xdr:sp macro="" textlink="">
      <xdr:nvSpPr>
        <xdr:cNvPr id="2" name="円/楕円 1"/>
        <xdr:cNvSpPr/>
      </xdr:nvSpPr>
      <xdr:spPr>
        <a:xfrm>
          <a:off x="5666316" y="1255395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72</xdr:row>
      <xdr:rowOff>9525</xdr:rowOff>
    </xdr:from>
    <xdr:to>
      <xdr:col>27</xdr:col>
      <xdr:colOff>152400</xdr:colOff>
      <xdr:row>72</xdr:row>
      <xdr:rowOff>142875</xdr:rowOff>
    </xdr:to>
    <xdr:sp macro="" textlink="">
      <xdr:nvSpPr>
        <xdr:cNvPr id="3" name="円/楕円 2"/>
        <xdr:cNvSpPr/>
      </xdr:nvSpPr>
      <xdr:spPr>
        <a:xfrm>
          <a:off x="4733925" y="124872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62442</xdr:colOff>
      <xdr:row>74</xdr:row>
      <xdr:rowOff>83608</xdr:rowOff>
    </xdr:from>
    <xdr:to>
      <xdr:col>35</xdr:col>
      <xdr:colOff>71967</xdr:colOff>
      <xdr:row>75</xdr:row>
      <xdr:rowOff>93133</xdr:rowOff>
    </xdr:to>
    <xdr:sp macro="" textlink="">
      <xdr:nvSpPr>
        <xdr:cNvPr id="4" name="円/楕円 3"/>
        <xdr:cNvSpPr/>
      </xdr:nvSpPr>
      <xdr:spPr>
        <a:xfrm>
          <a:off x="6215592" y="12913783"/>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39158</xdr:colOff>
      <xdr:row>76</xdr:row>
      <xdr:rowOff>106891</xdr:rowOff>
    </xdr:from>
    <xdr:to>
      <xdr:col>32</xdr:col>
      <xdr:colOff>48683</xdr:colOff>
      <xdr:row>77</xdr:row>
      <xdr:rowOff>116416</xdr:rowOff>
    </xdr:to>
    <xdr:sp macro="" textlink="">
      <xdr:nvSpPr>
        <xdr:cNvPr id="5" name="円/楕円 4"/>
        <xdr:cNvSpPr/>
      </xdr:nvSpPr>
      <xdr:spPr>
        <a:xfrm>
          <a:off x="5649383" y="13289491"/>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74</xdr:row>
      <xdr:rowOff>9525</xdr:rowOff>
    </xdr:from>
    <xdr:to>
      <xdr:col>27</xdr:col>
      <xdr:colOff>152400</xdr:colOff>
      <xdr:row>74</xdr:row>
      <xdr:rowOff>142875</xdr:rowOff>
    </xdr:to>
    <xdr:sp macro="" textlink="">
      <xdr:nvSpPr>
        <xdr:cNvPr id="16" name="円/楕円 15"/>
        <xdr:cNvSpPr/>
      </xdr:nvSpPr>
      <xdr:spPr>
        <a:xfrm>
          <a:off x="4733925" y="128397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76</xdr:row>
      <xdr:rowOff>9525</xdr:rowOff>
    </xdr:from>
    <xdr:to>
      <xdr:col>27</xdr:col>
      <xdr:colOff>152400</xdr:colOff>
      <xdr:row>76</xdr:row>
      <xdr:rowOff>142875</xdr:rowOff>
    </xdr:to>
    <xdr:sp macro="" textlink="">
      <xdr:nvSpPr>
        <xdr:cNvPr id="17" name="円/楕円 16"/>
        <xdr:cNvSpPr/>
      </xdr:nvSpPr>
      <xdr:spPr>
        <a:xfrm>
          <a:off x="4733925" y="131921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57150</xdr:colOff>
      <xdr:row>60</xdr:row>
      <xdr:rowOff>76200</xdr:rowOff>
    </xdr:from>
    <xdr:to>
      <xdr:col>32</xdr:col>
      <xdr:colOff>66675</xdr:colOff>
      <xdr:row>61</xdr:row>
      <xdr:rowOff>85725</xdr:rowOff>
    </xdr:to>
    <xdr:sp macro="" textlink="">
      <xdr:nvSpPr>
        <xdr:cNvPr id="2" name="円/楕円 1"/>
        <xdr:cNvSpPr/>
      </xdr:nvSpPr>
      <xdr:spPr>
        <a:xfrm>
          <a:off x="5667375" y="1256347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60</xdr:row>
      <xdr:rowOff>9525</xdr:rowOff>
    </xdr:from>
    <xdr:to>
      <xdr:col>27</xdr:col>
      <xdr:colOff>152400</xdr:colOff>
      <xdr:row>60</xdr:row>
      <xdr:rowOff>142875</xdr:rowOff>
    </xdr:to>
    <xdr:sp macro="" textlink="">
      <xdr:nvSpPr>
        <xdr:cNvPr id="3" name="円/楕円 2"/>
        <xdr:cNvSpPr/>
      </xdr:nvSpPr>
      <xdr:spPr>
        <a:xfrm>
          <a:off x="4733925" y="124968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62</xdr:row>
      <xdr:rowOff>9525</xdr:rowOff>
    </xdr:from>
    <xdr:to>
      <xdr:col>27</xdr:col>
      <xdr:colOff>152400</xdr:colOff>
      <xdr:row>62</xdr:row>
      <xdr:rowOff>142875</xdr:rowOff>
    </xdr:to>
    <xdr:sp macro="" textlink="">
      <xdr:nvSpPr>
        <xdr:cNvPr id="4" name="円/楕円 3"/>
        <xdr:cNvSpPr/>
      </xdr:nvSpPr>
      <xdr:spPr>
        <a:xfrm>
          <a:off x="4733925" y="12849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64</xdr:row>
      <xdr:rowOff>9525</xdr:rowOff>
    </xdr:from>
    <xdr:to>
      <xdr:col>27</xdr:col>
      <xdr:colOff>152400</xdr:colOff>
      <xdr:row>64</xdr:row>
      <xdr:rowOff>142875</xdr:rowOff>
    </xdr:to>
    <xdr:sp macro="" textlink="">
      <xdr:nvSpPr>
        <xdr:cNvPr id="5" name="円/楕円 4"/>
        <xdr:cNvSpPr/>
      </xdr:nvSpPr>
      <xdr:spPr>
        <a:xfrm>
          <a:off x="4733925" y="13201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95250</xdr:colOff>
      <xdr:row>62</xdr:row>
      <xdr:rowOff>95250</xdr:rowOff>
    </xdr:from>
    <xdr:to>
      <xdr:col>35</xdr:col>
      <xdr:colOff>104775</xdr:colOff>
      <xdr:row>63</xdr:row>
      <xdr:rowOff>104775</xdr:rowOff>
    </xdr:to>
    <xdr:sp macro="" textlink="">
      <xdr:nvSpPr>
        <xdr:cNvPr id="16" name="円/楕円 15"/>
        <xdr:cNvSpPr/>
      </xdr:nvSpPr>
      <xdr:spPr>
        <a:xfrm>
          <a:off x="6248400" y="1293495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64</xdr:row>
      <xdr:rowOff>76200</xdr:rowOff>
    </xdr:from>
    <xdr:to>
      <xdr:col>32</xdr:col>
      <xdr:colOff>76200</xdr:colOff>
      <xdr:row>65</xdr:row>
      <xdr:rowOff>85725</xdr:rowOff>
    </xdr:to>
    <xdr:sp macro="" textlink="">
      <xdr:nvSpPr>
        <xdr:cNvPr id="17" name="円/楕円 16"/>
        <xdr:cNvSpPr/>
      </xdr:nvSpPr>
      <xdr:spPr>
        <a:xfrm>
          <a:off x="5676900" y="1326832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62</xdr:row>
      <xdr:rowOff>9525</xdr:rowOff>
    </xdr:from>
    <xdr:to>
      <xdr:col>27</xdr:col>
      <xdr:colOff>152400</xdr:colOff>
      <xdr:row>62</xdr:row>
      <xdr:rowOff>142875</xdr:rowOff>
    </xdr:to>
    <xdr:sp macro="" textlink="">
      <xdr:nvSpPr>
        <xdr:cNvPr id="28" name="円/楕円 27"/>
        <xdr:cNvSpPr/>
      </xdr:nvSpPr>
      <xdr:spPr>
        <a:xfrm>
          <a:off x="4733925" y="12849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64</xdr:row>
      <xdr:rowOff>9525</xdr:rowOff>
    </xdr:from>
    <xdr:to>
      <xdr:col>27</xdr:col>
      <xdr:colOff>152400</xdr:colOff>
      <xdr:row>64</xdr:row>
      <xdr:rowOff>142875</xdr:rowOff>
    </xdr:to>
    <xdr:sp macro="" textlink="">
      <xdr:nvSpPr>
        <xdr:cNvPr id="29" name="円/楕円 28"/>
        <xdr:cNvSpPr/>
      </xdr:nvSpPr>
      <xdr:spPr>
        <a:xfrm>
          <a:off x="4733925" y="13201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62</xdr:row>
      <xdr:rowOff>9525</xdr:rowOff>
    </xdr:from>
    <xdr:to>
      <xdr:col>27</xdr:col>
      <xdr:colOff>152400</xdr:colOff>
      <xdr:row>62</xdr:row>
      <xdr:rowOff>142875</xdr:rowOff>
    </xdr:to>
    <xdr:sp macro="" textlink="">
      <xdr:nvSpPr>
        <xdr:cNvPr id="40" name="円/楕円 39"/>
        <xdr:cNvSpPr/>
      </xdr:nvSpPr>
      <xdr:spPr>
        <a:xfrm>
          <a:off x="4733925" y="12849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64</xdr:row>
      <xdr:rowOff>9525</xdr:rowOff>
    </xdr:from>
    <xdr:to>
      <xdr:col>27</xdr:col>
      <xdr:colOff>152400</xdr:colOff>
      <xdr:row>64</xdr:row>
      <xdr:rowOff>142875</xdr:rowOff>
    </xdr:to>
    <xdr:sp macro="" textlink="">
      <xdr:nvSpPr>
        <xdr:cNvPr id="41" name="円/楕円 40"/>
        <xdr:cNvSpPr/>
      </xdr:nvSpPr>
      <xdr:spPr>
        <a:xfrm>
          <a:off x="4733925" y="13201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142875</xdr:colOff>
      <xdr:row>5</xdr:row>
      <xdr:rowOff>200025</xdr:rowOff>
    </xdr:from>
    <xdr:to>
      <xdr:col>30</xdr:col>
      <xdr:colOff>95250</xdr:colOff>
      <xdr:row>9</xdr:row>
      <xdr:rowOff>190500</xdr:rowOff>
    </xdr:to>
    <xdr:sp macro="" textlink="">
      <xdr:nvSpPr>
        <xdr:cNvPr id="2183" name="Oval 1"/>
        <xdr:cNvSpPr>
          <a:spLocks noChangeArrowheads="1"/>
        </xdr:cNvSpPr>
      </xdr:nvSpPr>
      <xdr:spPr bwMode="auto">
        <a:xfrm>
          <a:off x="4667250" y="1295400"/>
          <a:ext cx="857250" cy="8667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28575</xdr:colOff>
      <xdr:row>6</xdr:row>
      <xdr:rowOff>19050</xdr:rowOff>
    </xdr:from>
    <xdr:to>
      <xdr:col>35</xdr:col>
      <xdr:colOff>142875</xdr:colOff>
      <xdr:row>9</xdr:row>
      <xdr:rowOff>180975</xdr:rowOff>
    </xdr:to>
    <xdr:sp macro="" textlink="">
      <xdr:nvSpPr>
        <xdr:cNvPr id="2184" name="Rectangle 6"/>
        <xdr:cNvSpPr>
          <a:spLocks noChangeArrowheads="1"/>
        </xdr:cNvSpPr>
      </xdr:nvSpPr>
      <xdr:spPr bwMode="auto">
        <a:xfrm>
          <a:off x="5638800" y="1333500"/>
          <a:ext cx="838200" cy="81915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amp;S/hp/newhp/shorui/kouji-s/20150701k-s-keiyakushoshiki%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H&amp;S\hp\newhp\shorui\kouji-a\k-a-keiyakushoshiki_2017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入力画面"/>
      <sheetName val="文言"/>
      <sheetName val="1"/>
      <sheetName val="2"/>
      <sheetName val="3"/>
      <sheetName val="4"/>
      <sheetName val="5"/>
      <sheetName val="6"/>
      <sheetName val="7"/>
      <sheetName val="8"/>
      <sheetName val="9"/>
      <sheetName val="10"/>
      <sheetName val="11"/>
      <sheetName val="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入力画面"/>
      <sheetName val="文言"/>
      <sheetName val="1"/>
      <sheetName val="2"/>
      <sheetName val="3"/>
      <sheetName val="4"/>
      <sheetName val="5"/>
      <sheetName val="6"/>
      <sheetName val="7"/>
      <sheetName val="8"/>
      <sheetName val="9"/>
      <sheetName val="10"/>
      <sheetName val="11"/>
      <sheetName val="12"/>
      <sheetName val="13"/>
    </sheetNames>
    <sheetDataSet>
      <sheetData sheetId="0" refreshError="1"/>
      <sheetData sheetId="1">
        <row r="3">
          <cell r="C3" t="str">
            <v>明石市長</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D15" sqref="D15"/>
    </sheetView>
  </sheetViews>
  <sheetFormatPr defaultRowHeight="13.5"/>
  <cols>
    <col min="1" max="1" width="9" style="54"/>
    <col min="2" max="2" width="10" style="54" customWidth="1"/>
    <col min="3" max="3" width="21.375" style="55" customWidth="1"/>
    <col min="4" max="4" width="32.875" style="55" customWidth="1"/>
    <col min="5" max="5" width="9" style="54"/>
    <col min="6" max="6" width="18" style="55" customWidth="1"/>
    <col min="7" max="7" width="15.125" style="54" bestFit="1" customWidth="1"/>
    <col min="8" max="16384" width="9" style="54"/>
  </cols>
  <sheetData>
    <row r="1" spans="1:7" ht="18.75" customHeight="1">
      <c r="A1" s="121" t="s">
        <v>106</v>
      </c>
      <c r="B1" s="121"/>
      <c r="C1" s="121"/>
      <c r="D1" s="121"/>
      <c r="E1" s="121"/>
      <c r="F1" s="121"/>
      <c r="G1" s="121"/>
    </row>
    <row r="2" spans="1:7" ht="137.25" customHeight="1">
      <c r="A2" s="120" t="s">
        <v>200</v>
      </c>
      <c r="B2" s="120"/>
      <c r="C2" s="120"/>
      <c r="D2" s="120"/>
      <c r="E2" s="120"/>
      <c r="F2" s="120"/>
      <c r="G2" s="120"/>
    </row>
    <row r="4" spans="1:7">
      <c r="A4" s="56" t="s">
        <v>69</v>
      </c>
      <c r="B4" s="56" t="s">
        <v>0</v>
      </c>
      <c r="C4" s="57" t="s">
        <v>1</v>
      </c>
      <c r="D4" s="57" t="s">
        <v>37</v>
      </c>
      <c r="E4" s="56" t="s">
        <v>41</v>
      </c>
      <c r="F4" s="57" t="s">
        <v>43</v>
      </c>
      <c r="G4" s="56" t="s">
        <v>44</v>
      </c>
    </row>
    <row r="5" spans="1:7" ht="40.5">
      <c r="A5" s="71">
        <v>1</v>
      </c>
      <c r="B5" s="117" t="s">
        <v>278</v>
      </c>
      <c r="C5" s="57" t="s">
        <v>109</v>
      </c>
      <c r="D5" s="57" t="s">
        <v>45</v>
      </c>
      <c r="E5" s="56" t="s">
        <v>42</v>
      </c>
      <c r="F5" s="57" t="s">
        <v>36</v>
      </c>
      <c r="G5" s="56" t="s">
        <v>201</v>
      </c>
    </row>
    <row r="6" spans="1:7" ht="94.5">
      <c r="A6" s="71">
        <v>2</v>
      </c>
      <c r="B6" s="117" t="s">
        <v>278</v>
      </c>
      <c r="C6" s="57" t="s">
        <v>180</v>
      </c>
      <c r="D6" s="57" t="s">
        <v>179</v>
      </c>
      <c r="E6" s="56" t="s">
        <v>42</v>
      </c>
      <c r="F6" s="57" t="s">
        <v>36</v>
      </c>
      <c r="G6" s="56" t="s">
        <v>201</v>
      </c>
    </row>
    <row r="7" spans="1:7" ht="67.5">
      <c r="A7" s="71">
        <v>3</v>
      </c>
      <c r="B7" s="117" t="s">
        <v>278</v>
      </c>
      <c r="C7" s="57" t="s">
        <v>181</v>
      </c>
      <c r="D7" s="57" t="s">
        <v>182</v>
      </c>
      <c r="E7" s="56" t="s">
        <v>42</v>
      </c>
      <c r="F7" s="57" t="s">
        <v>197</v>
      </c>
      <c r="G7" s="56" t="s">
        <v>196</v>
      </c>
    </row>
    <row r="8" spans="1:7" ht="40.5">
      <c r="A8" s="118">
        <v>4</v>
      </c>
      <c r="B8" s="117" t="s">
        <v>278</v>
      </c>
      <c r="C8" s="57" t="s">
        <v>111</v>
      </c>
      <c r="D8" s="57" t="s">
        <v>269</v>
      </c>
      <c r="E8" s="56" t="s">
        <v>42</v>
      </c>
      <c r="F8" s="57" t="s">
        <v>112</v>
      </c>
      <c r="G8" s="56" t="s">
        <v>67</v>
      </c>
    </row>
    <row r="9" spans="1:7" ht="40.5">
      <c r="A9" s="119"/>
      <c r="B9" s="117" t="s">
        <v>278</v>
      </c>
      <c r="C9" s="57" t="s">
        <v>113</v>
      </c>
      <c r="D9" s="57" t="s">
        <v>270</v>
      </c>
      <c r="E9" s="56" t="s">
        <v>42</v>
      </c>
      <c r="F9" s="57" t="s">
        <v>114</v>
      </c>
      <c r="G9" s="56" t="s">
        <v>271</v>
      </c>
    </row>
    <row r="10" spans="1:7" ht="40.5">
      <c r="A10" s="71">
        <v>5</v>
      </c>
      <c r="B10" s="117" t="s">
        <v>278</v>
      </c>
      <c r="C10" s="57" t="s">
        <v>38</v>
      </c>
      <c r="D10" s="57" t="s">
        <v>46</v>
      </c>
      <c r="E10" s="56" t="s">
        <v>42</v>
      </c>
      <c r="F10" s="57" t="s">
        <v>110</v>
      </c>
      <c r="G10" s="56" t="s">
        <v>201</v>
      </c>
    </row>
    <row r="11" spans="1:7" ht="81">
      <c r="A11" s="56">
        <v>6</v>
      </c>
      <c r="B11" s="117" t="s">
        <v>278</v>
      </c>
      <c r="C11" s="57" t="s">
        <v>202</v>
      </c>
      <c r="D11" s="57" t="s">
        <v>280</v>
      </c>
      <c r="E11" s="56" t="s">
        <v>212</v>
      </c>
      <c r="F11" s="57" t="s">
        <v>213</v>
      </c>
      <c r="G11" s="56" t="s">
        <v>214</v>
      </c>
    </row>
  </sheetData>
  <sheetProtection password="CB9E" sheet="1" objects="1" scenarios="1"/>
  <mergeCells count="3">
    <mergeCell ref="A8:A9"/>
    <mergeCell ref="A2:G2"/>
    <mergeCell ref="A1:G1"/>
  </mergeCells>
  <phoneticPr fontId="2"/>
  <pageMargins left="0.70866141732283472" right="0.19685039370078741" top="0.39370078740157483" bottom="0.39370078740157483" header="0.19685039370078741"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workbookViewId="0">
      <selection activeCell="B3" sqref="B3:K3"/>
    </sheetView>
  </sheetViews>
  <sheetFormatPr defaultRowHeight="13.5"/>
  <cols>
    <col min="1" max="1" width="17.125" bestFit="1" customWidth="1"/>
  </cols>
  <sheetData>
    <row r="1" spans="1:22">
      <c r="A1" t="s">
        <v>221</v>
      </c>
      <c r="B1" t="s">
        <v>226</v>
      </c>
    </row>
    <row r="2" spans="1:22">
      <c r="A2" t="s">
        <v>222</v>
      </c>
      <c r="B2" t="s">
        <v>227</v>
      </c>
      <c r="C2" t="s">
        <v>228</v>
      </c>
      <c r="D2" t="s">
        <v>229</v>
      </c>
    </row>
    <row r="3" spans="1:22">
      <c r="A3" t="s">
        <v>223</v>
      </c>
      <c r="B3" t="s">
        <v>230</v>
      </c>
      <c r="C3" t="s">
        <v>231</v>
      </c>
      <c r="D3" t="s">
        <v>232</v>
      </c>
      <c r="E3" t="s">
        <v>233</v>
      </c>
      <c r="F3" t="s">
        <v>234</v>
      </c>
      <c r="G3" t="s">
        <v>235</v>
      </c>
      <c r="H3" t="s">
        <v>236</v>
      </c>
      <c r="I3" t="s">
        <v>237</v>
      </c>
      <c r="J3" t="s">
        <v>238</v>
      </c>
      <c r="K3" t="s">
        <v>239</v>
      </c>
    </row>
    <row r="4" spans="1:22">
      <c r="A4" t="s">
        <v>224</v>
      </c>
      <c r="B4" t="s">
        <v>240</v>
      </c>
      <c r="C4" t="s">
        <v>241</v>
      </c>
      <c r="D4" t="s">
        <v>242</v>
      </c>
      <c r="E4" t="s">
        <v>243</v>
      </c>
      <c r="F4" t="s">
        <v>244</v>
      </c>
      <c r="G4" t="s">
        <v>245</v>
      </c>
      <c r="H4" t="s">
        <v>246</v>
      </c>
      <c r="I4" t="s">
        <v>247</v>
      </c>
      <c r="J4" t="s">
        <v>248</v>
      </c>
      <c r="K4" t="s">
        <v>249</v>
      </c>
      <c r="L4" t="s">
        <v>250</v>
      </c>
      <c r="M4" t="s">
        <v>251</v>
      </c>
      <c r="N4" t="s">
        <v>252</v>
      </c>
      <c r="O4" t="s">
        <v>253</v>
      </c>
      <c r="P4" t="s">
        <v>254</v>
      </c>
      <c r="Q4" t="s">
        <v>255</v>
      </c>
      <c r="R4" t="s">
        <v>256</v>
      </c>
      <c r="S4" t="s">
        <v>257</v>
      </c>
      <c r="T4" t="s">
        <v>258</v>
      </c>
      <c r="U4" t="s">
        <v>259</v>
      </c>
      <c r="V4" t="s">
        <v>260</v>
      </c>
    </row>
    <row r="5" spans="1:22">
      <c r="A5" t="s">
        <v>225</v>
      </c>
      <c r="B5" t="s">
        <v>261</v>
      </c>
      <c r="C5" t="s">
        <v>262</v>
      </c>
      <c r="D5" t="s">
        <v>263</v>
      </c>
      <c r="E5" t="s">
        <v>264</v>
      </c>
      <c r="F5" t="s">
        <v>265</v>
      </c>
      <c r="G5" t="s">
        <v>266</v>
      </c>
      <c r="H5" t="s">
        <v>267</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topLeftCell="A16" workbookViewId="0">
      <selection activeCell="AC12" sqref="AC12"/>
    </sheetView>
  </sheetViews>
  <sheetFormatPr defaultRowHeight="18.75" customHeight="1"/>
  <cols>
    <col min="1" max="1" width="18.625" style="58" customWidth="1"/>
    <col min="2" max="2" width="5.5" style="58" customWidth="1"/>
    <col min="3" max="48" width="3.125" style="58" customWidth="1"/>
    <col min="49" max="16384" width="9" style="58"/>
  </cols>
  <sheetData>
    <row r="1" spans="1:23" ht="21" customHeight="1">
      <c r="A1" s="122" t="s">
        <v>96</v>
      </c>
      <c r="B1" s="122"/>
      <c r="C1" s="122"/>
      <c r="D1" s="122"/>
      <c r="E1" s="122"/>
      <c r="F1" s="122"/>
      <c r="G1" s="122"/>
      <c r="H1" s="122"/>
      <c r="I1" s="122"/>
      <c r="J1" s="122"/>
      <c r="K1" s="122"/>
      <c r="L1" s="122"/>
      <c r="M1" s="122"/>
      <c r="N1" s="122"/>
      <c r="O1" s="122"/>
      <c r="P1" s="122"/>
      <c r="Q1" s="122"/>
      <c r="R1" s="122"/>
      <c r="S1" s="122"/>
      <c r="T1" s="122"/>
      <c r="U1" s="122"/>
      <c r="V1" s="122"/>
      <c r="W1" s="31"/>
    </row>
    <row r="2" spans="1:23" ht="18.75" customHeight="1" thickBot="1">
      <c r="A2" s="145" t="s">
        <v>8</v>
      </c>
      <c r="B2" s="145"/>
      <c r="C2" s="145"/>
      <c r="D2" s="145"/>
      <c r="E2" s="145"/>
      <c r="F2" s="145"/>
      <c r="G2" s="145"/>
      <c r="H2" s="145"/>
      <c r="I2" s="145"/>
      <c r="J2" s="145"/>
      <c r="K2" s="145"/>
      <c r="L2" s="145"/>
      <c r="M2" s="145"/>
      <c r="N2" s="145"/>
      <c r="O2" s="145"/>
      <c r="P2" s="145"/>
      <c r="Q2" s="145"/>
      <c r="R2" s="145"/>
      <c r="S2" s="145"/>
      <c r="T2" s="145"/>
      <c r="U2" s="145"/>
      <c r="V2" s="145"/>
      <c r="W2" s="37"/>
    </row>
    <row r="3" spans="1:23" ht="18.75" customHeight="1">
      <c r="A3" s="228" t="s">
        <v>68</v>
      </c>
      <c r="B3" s="229"/>
      <c r="C3" s="156" t="s">
        <v>195</v>
      </c>
      <c r="D3" s="157"/>
      <c r="E3" s="157"/>
      <c r="F3" s="157"/>
      <c r="G3" s="157"/>
      <c r="H3" s="157"/>
      <c r="I3" s="157"/>
      <c r="J3" s="157"/>
      <c r="K3" s="157"/>
      <c r="L3" s="157"/>
      <c r="M3" s="157"/>
      <c r="N3" s="157"/>
      <c r="O3" s="157"/>
      <c r="P3" s="157"/>
      <c r="Q3" s="157"/>
      <c r="R3" s="157"/>
      <c r="S3" s="157"/>
      <c r="T3" s="157"/>
      <c r="U3" s="157"/>
      <c r="V3" s="158"/>
      <c r="W3" s="37"/>
    </row>
    <row r="4" spans="1:23" ht="18.75" customHeight="1">
      <c r="A4" s="152" t="s">
        <v>97</v>
      </c>
      <c r="B4" s="153"/>
      <c r="C4" s="146"/>
      <c r="D4" s="147"/>
      <c r="E4" s="147"/>
      <c r="F4" s="147"/>
      <c r="G4" s="147"/>
      <c r="H4" s="147"/>
      <c r="I4" s="147"/>
      <c r="J4" s="147"/>
      <c r="K4" s="147"/>
      <c r="L4" s="147"/>
      <c r="M4" s="147"/>
      <c r="N4" s="147"/>
      <c r="O4" s="147"/>
      <c r="P4" s="147"/>
      <c r="Q4" s="147"/>
      <c r="R4" s="147"/>
      <c r="S4" s="147"/>
      <c r="T4" s="147"/>
      <c r="U4" s="147"/>
      <c r="V4" s="148"/>
    </row>
    <row r="5" spans="1:23" ht="18.75" customHeight="1">
      <c r="A5" s="135" t="s">
        <v>66</v>
      </c>
      <c r="B5" s="136"/>
      <c r="C5" s="142"/>
      <c r="D5" s="143"/>
      <c r="E5" s="143"/>
      <c r="F5" s="143"/>
      <c r="G5" s="143"/>
      <c r="H5" s="143"/>
      <c r="I5" s="143"/>
      <c r="J5" s="143"/>
      <c r="K5" s="143"/>
      <c r="L5" s="143"/>
      <c r="M5" s="143"/>
      <c r="N5" s="143"/>
      <c r="O5" s="143"/>
      <c r="P5" s="143"/>
      <c r="Q5" s="143"/>
      <c r="R5" s="143"/>
      <c r="S5" s="143"/>
      <c r="T5" s="143"/>
      <c r="U5" s="143"/>
      <c r="V5" s="144"/>
    </row>
    <row r="6" spans="1:23" ht="18.75" customHeight="1">
      <c r="A6" s="154" t="s">
        <v>98</v>
      </c>
      <c r="B6" s="155"/>
      <c r="C6" s="149"/>
      <c r="D6" s="150"/>
      <c r="E6" s="150"/>
      <c r="F6" s="150"/>
      <c r="G6" s="150"/>
      <c r="H6" s="150"/>
      <c r="I6" s="150"/>
      <c r="J6" s="150"/>
      <c r="K6" s="150"/>
      <c r="L6" s="150"/>
      <c r="M6" s="150"/>
      <c r="N6" s="150"/>
      <c r="O6" s="150"/>
      <c r="P6" s="150"/>
      <c r="Q6" s="150"/>
      <c r="R6" s="150"/>
      <c r="S6" s="150"/>
      <c r="T6" s="150"/>
      <c r="U6" s="150"/>
      <c r="V6" s="151"/>
    </row>
    <row r="7" spans="1:23" ht="18.75" customHeight="1">
      <c r="A7" s="159" t="s">
        <v>70</v>
      </c>
      <c r="B7" s="160"/>
      <c r="C7" s="160"/>
      <c r="D7" s="160"/>
      <c r="E7" s="160"/>
      <c r="F7" s="160"/>
      <c r="G7" s="160"/>
      <c r="H7" s="160"/>
      <c r="I7" s="160"/>
      <c r="J7" s="160"/>
      <c r="K7" s="160"/>
      <c r="L7" s="160"/>
      <c r="M7" s="160"/>
      <c r="N7" s="160"/>
      <c r="O7" s="160"/>
      <c r="P7" s="160"/>
      <c r="Q7" s="160"/>
      <c r="R7" s="160"/>
      <c r="S7" s="160"/>
      <c r="T7" s="160"/>
      <c r="U7" s="160"/>
      <c r="V7" s="161"/>
    </row>
    <row r="8" spans="1:23" ht="18.75" customHeight="1">
      <c r="A8" s="152"/>
      <c r="B8" s="230"/>
      <c r="C8" s="132" t="s">
        <v>9</v>
      </c>
      <c r="D8" s="232"/>
      <c r="E8" s="177" t="s">
        <v>10</v>
      </c>
      <c r="F8" s="133"/>
      <c r="G8" s="177" t="s">
        <v>11</v>
      </c>
      <c r="H8" s="233"/>
      <c r="I8" s="188"/>
      <c r="J8" s="188"/>
      <c r="K8" s="188"/>
      <c r="L8" s="188"/>
      <c r="M8" s="188"/>
      <c r="N8" s="188"/>
      <c r="O8" s="188"/>
      <c r="P8" s="188"/>
      <c r="Q8" s="188"/>
      <c r="R8" s="188"/>
      <c r="S8" s="188"/>
      <c r="T8" s="188"/>
      <c r="U8" s="188"/>
      <c r="V8" s="189"/>
      <c r="W8" s="37"/>
    </row>
    <row r="9" spans="1:23" ht="18.75" customHeight="1">
      <c r="A9" s="154" t="s">
        <v>2</v>
      </c>
      <c r="B9" s="231"/>
      <c r="C9" s="166"/>
      <c r="D9" s="167"/>
      <c r="E9" s="168"/>
      <c r="F9" s="167"/>
      <c r="G9" s="168"/>
      <c r="H9" s="187"/>
      <c r="I9" s="188"/>
      <c r="J9" s="188"/>
      <c r="K9" s="188"/>
      <c r="L9" s="188"/>
      <c r="M9" s="188"/>
      <c r="N9" s="188"/>
      <c r="O9" s="188"/>
      <c r="P9" s="188"/>
      <c r="Q9" s="188"/>
      <c r="R9" s="188"/>
      <c r="S9" s="188"/>
      <c r="T9" s="188"/>
      <c r="U9" s="188"/>
      <c r="V9" s="189"/>
      <c r="W9" s="37"/>
    </row>
    <row r="10" spans="1:23" ht="18.75" customHeight="1">
      <c r="A10" s="154" t="s">
        <v>3</v>
      </c>
      <c r="B10" s="231"/>
      <c r="C10" s="166"/>
      <c r="D10" s="167"/>
      <c r="E10" s="168"/>
      <c r="F10" s="167"/>
      <c r="G10" s="168"/>
      <c r="H10" s="187"/>
      <c r="I10" s="188"/>
      <c r="J10" s="188"/>
      <c r="K10" s="188"/>
      <c r="L10" s="188"/>
      <c r="M10" s="188"/>
      <c r="N10" s="188"/>
      <c r="O10" s="188"/>
      <c r="P10" s="188"/>
      <c r="Q10" s="188"/>
      <c r="R10" s="188"/>
      <c r="S10" s="188"/>
      <c r="T10" s="188"/>
      <c r="U10" s="188"/>
      <c r="V10" s="189"/>
      <c r="W10" s="37"/>
    </row>
    <row r="11" spans="1:23" ht="18.75" customHeight="1">
      <c r="A11" s="154" t="s">
        <v>101</v>
      </c>
      <c r="B11" s="43" t="s">
        <v>4</v>
      </c>
      <c r="C11" s="166"/>
      <c r="D11" s="167"/>
      <c r="E11" s="168"/>
      <c r="F11" s="167"/>
      <c r="G11" s="168"/>
      <c r="H11" s="187"/>
      <c r="I11" s="188"/>
      <c r="J11" s="188"/>
      <c r="K11" s="188"/>
      <c r="L11" s="188"/>
      <c r="M11" s="188"/>
      <c r="N11" s="188"/>
      <c r="O11" s="188"/>
      <c r="P11" s="188"/>
      <c r="Q11" s="188"/>
      <c r="R11" s="188"/>
      <c r="S11" s="188"/>
      <c r="T11" s="188"/>
      <c r="U11" s="188"/>
      <c r="V11" s="189"/>
      <c r="W11" s="37"/>
    </row>
    <row r="12" spans="1:23" ht="18.75" customHeight="1">
      <c r="A12" s="154"/>
      <c r="B12" s="43" t="s">
        <v>5</v>
      </c>
      <c r="C12" s="166"/>
      <c r="D12" s="167"/>
      <c r="E12" s="168"/>
      <c r="F12" s="167"/>
      <c r="G12" s="168"/>
      <c r="H12" s="187"/>
      <c r="I12" s="188"/>
      <c r="J12" s="188"/>
      <c r="K12" s="188"/>
      <c r="L12" s="188"/>
      <c r="M12" s="188"/>
      <c r="N12" s="188"/>
      <c r="O12" s="188"/>
      <c r="P12" s="188"/>
      <c r="Q12" s="188"/>
      <c r="R12" s="188"/>
      <c r="S12" s="188"/>
      <c r="T12" s="188"/>
      <c r="U12" s="188"/>
      <c r="V12" s="189"/>
      <c r="W12" s="37"/>
    </row>
    <row r="13" spans="1:23" ht="18.75" customHeight="1">
      <c r="A13" s="159" t="s">
        <v>71</v>
      </c>
      <c r="B13" s="160"/>
      <c r="C13" s="160"/>
      <c r="D13" s="160"/>
      <c r="E13" s="160"/>
      <c r="F13" s="160"/>
      <c r="G13" s="160"/>
      <c r="H13" s="160"/>
      <c r="I13" s="160"/>
      <c r="J13" s="160"/>
      <c r="K13" s="160"/>
      <c r="L13" s="160"/>
      <c r="M13" s="160"/>
      <c r="N13" s="160"/>
      <c r="O13" s="160"/>
      <c r="P13" s="160"/>
      <c r="Q13" s="160"/>
      <c r="R13" s="160"/>
      <c r="S13" s="160"/>
      <c r="T13" s="160"/>
      <c r="U13" s="160"/>
      <c r="V13" s="161"/>
      <c r="W13" s="38"/>
    </row>
    <row r="14" spans="1:23" ht="18.75" customHeight="1">
      <c r="A14" s="154" t="s">
        <v>99</v>
      </c>
      <c r="B14" s="155"/>
      <c r="C14" s="184"/>
      <c r="D14" s="185"/>
      <c r="E14" s="185"/>
      <c r="F14" s="175"/>
      <c r="G14" s="175"/>
      <c r="H14" s="175"/>
      <c r="I14" s="175"/>
      <c r="J14" s="175"/>
      <c r="K14" s="186"/>
      <c r="L14" s="45" t="s">
        <v>12</v>
      </c>
      <c r="M14" s="180"/>
      <c r="N14" s="181"/>
      <c r="O14" s="181"/>
      <c r="P14" s="181"/>
      <c r="Q14" s="181"/>
      <c r="R14" s="181"/>
      <c r="S14" s="181"/>
      <c r="T14" s="181"/>
      <c r="U14" s="181"/>
      <c r="V14" s="182"/>
    </row>
    <row r="15" spans="1:23" ht="18.75" customHeight="1">
      <c r="A15" s="159" t="s">
        <v>90</v>
      </c>
      <c r="B15" s="160"/>
      <c r="C15" s="160"/>
      <c r="D15" s="160"/>
      <c r="E15" s="160"/>
      <c r="F15" s="160"/>
      <c r="G15" s="160"/>
      <c r="H15" s="160"/>
      <c r="I15" s="160"/>
      <c r="J15" s="160"/>
      <c r="K15" s="160"/>
      <c r="L15" s="160"/>
      <c r="M15" s="160"/>
      <c r="N15" s="160"/>
      <c r="O15" s="160"/>
      <c r="P15" s="160"/>
      <c r="Q15" s="160"/>
      <c r="R15" s="160"/>
      <c r="S15" s="160"/>
      <c r="T15" s="160"/>
      <c r="U15" s="160"/>
      <c r="V15" s="161"/>
    </row>
    <row r="16" spans="1:23" ht="18.75" customHeight="1">
      <c r="A16" s="152"/>
      <c r="B16" s="153"/>
      <c r="C16" s="132" t="s">
        <v>13</v>
      </c>
      <c r="D16" s="133"/>
      <c r="E16" s="133"/>
      <c r="F16" s="133"/>
      <c r="G16" s="178"/>
      <c r="H16" s="178"/>
      <c r="I16" s="178"/>
      <c r="J16" s="178"/>
      <c r="K16" s="178"/>
      <c r="L16" s="183"/>
      <c r="M16" s="177" t="s">
        <v>14</v>
      </c>
      <c r="N16" s="178"/>
      <c r="O16" s="178"/>
      <c r="P16" s="178"/>
      <c r="Q16" s="178"/>
      <c r="R16" s="178"/>
      <c r="S16" s="178"/>
      <c r="T16" s="178"/>
      <c r="U16" s="178"/>
      <c r="V16" s="179"/>
    </row>
    <row r="17" spans="1:32" ht="18.75" customHeight="1">
      <c r="A17" s="154" t="s">
        <v>103</v>
      </c>
      <c r="B17" s="155"/>
      <c r="C17" s="142"/>
      <c r="D17" s="143"/>
      <c r="E17" s="143"/>
      <c r="F17" s="143"/>
      <c r="G17" s="175"/>
      <c r="H17" s="175"/>
      <c r="I17" s="175"/>
      <c r="J17" s="175"/>
      <c r="K17" s="175"/>
      <c r="L17" s="186"/>
      <c r="M17" s="174"/>
      <c r="N17" s="175"/>
      <c r="O17" s="175"/>
      <c r="P17" s="175"/>
      <c r="Q17" s="175"/>
      <c r="R17" s="175"/>
      <c r="S17" s="175"/>
      <c r="T17" s="175"/>
      <c r="U17" s="175"/>
      <c r="V17" s="176"/>
    </row>
    <row r="18" spans="1:32" ht="18.75" customHeight="1">
      <c r="A18" s="154" t="s">
        <v>104</v>
      </c>
      <c r="B18" s="155"/>
      <c r="C18" s="235"/>
      <c r="D18" s="236"/>
      <c r="E18" s="236"/>
      <c r="F18" s="236"/>
      <c r="G18" s="237"/>
      <c r="H18" s="237"/>
      <c r="I18" s="237"/>
      <c r="J18" s="237"/>
      <c r="K18" s="237"/>
      <c r="L18" s="238"/>
      <c r="M18" s="174"/>
      <c r="N18" s="175"/>
      <c r="O18" s="175"/>
      <c r="P18" s="175"/>
      <c r="Q18" s="175"/>
      <c r="R18" s="175"/>
      <c r="S18" s="175"/>
      <c r="T18" s="175"/>
      <c r="U18" s="175"/>
      <c r="V18" s="176"/>
      <c r="AF18" s="76"/>
    </row>
    <row r="19" spans="1:32" ht="18.75" customHeight="1">
      <c r="A19" s="159" t="s">
        <v>100</v>
      </c>
      <c r="B19" s="160"/>
      <c r="C19" s="160"/>
      <c r="D19" s="160"/>
      <c r="E19" s="160"/>
      <c r="F19" s="160"/>
      <c r="G19" s="160"/>
      <c r="H19" s="160"/>
      <c r="I19" s="160"/>
      <c r="J19" s="160"/>
      <c r="K19" s="160"/>
      <c r="L19" s="160"/>
      <c r="M19" s="160"/>
      <c r="N19" s="160"/>
      <c r="O19" s="160"/>
      <c r="P19" s="160"/>
      <c r="Q19" s="160"/>
      <c r="R19" s="160"/>
      <c r="S19" s="160"/>
      <c r="T19" s="160"/>
      <c r="U19" s="160"/>
      <c r="V19" s="161"/>
    </row>
    <row r="20" spans="1:32" ht="18.75" customHeight="1">
      <c r="A20" s="191" t="s">
        <v>24</v>
      </c>
      <c r="B20" s="234"/>
      <c r="C20" s="169"/>
      <c r="D20" s="170"/>
      <c r="E20" s="170"/>
      <c r="F20" s="170"/>
      <c r="G20" s="170"/>
      <c r="H20" s="170"/>
      <c r="I20" s="170"/>
      <c r="J20" s="170"/>
      <c r="K20" s="170"/>
      <c r="L20" s="170"/>
      <c r="M20" s="170"/>
      <c r="N20" s="170"/>
      <c r="O20" s="170"/>
      <c r="P20" s="170"/>
      <c r="Q20" s="170"/>
      <c r="R20" s="170"/>
      <c r="S20" s="170"/>
      <c r="T20" s="170"/>
      <c r="U20" s="170"/>
      <c r="V20" s="171"/>
    </row>
    <row r="21" spans="1:32" ht="18.75" customHeight="1">
      <c r="A21" s="193" t="s">
        <v>25</v>
      </c>
      <c r="B21" s="194"/>
      <c r="C21" s="204"/>
      <c r="D21" s="205"/>
      <c r="E21" s="205"/>
      <c r="F21" s="205"/>
      <c r="G21" s="205"/>
      <c r="H21" s="205"/>
      <c r="I21" s="205"/>
      <c r="J21" s="205"/>
      <c r="K21" s="205"/>
      <c r="L21" s="205"/>
      <c r="M21" s="205"/>
      <c r="N21" s="205"/>
      <c r="O21" s="205"/>
      <c r="P21" s="205"/>
      <c r="Q21" s="205"/>
      <c r="R21" s="205"/>
      <c r="S21" s="205"/>
      <c r="T21" s="205"/>
      <c r="U21" s="205"/>
      <c r="V21" s="206"/>
    </row>
    <row r="22" spans="1:32" ht="18.75" customHeight="1">
      <c r="A22" s="195"/>
      <c r="B22" s="196"/>
      <c r="C22" s="146"/>
      <c r="D22" s="207"/>
      <c r="E22" s="207"/>
      <c r="F22" s="207"/>
      <c r="G22" s="207"/>
      <c r="H22" s="207"/>
      <c r="I22" s="207"/>
      <c r="J22" s="207"/>
      <c r="K22" s="207"/>
      <c r="L22" s="207"/>
      <c r="M22" s="207"/>
      <c r="N22" s="207"/>
      <c r="O22" s="207"/>
      <c r="P22" s="207"/>
      <c r="Q22" s="207"/>
      <c r="R22" s="207"/>
      <c r="S22" s="207"/>
      <c r="T22" s="207"/>
      <c r="U22" s="207"/>
      <c r="V22" s="208"/>
    </row>
    <row r="23" spans="1:32" ht="18.75" customHeight="1">
      <c r="A23" s="190" t="s">
        <v>18</v>
      </c>
      <c r="B23" s="40" t="s">
        <v>7</v>
      </c>
      <c r="C23" s="202"/>
      <c r="D23" s="202"/>
      <c r="E23" s="202"/>
      <c r="F23" s="202"/>
      <c r="G23" s="202"/>
      <c r="H23" s="202"/>
      <c r="I23" s="202"/>
      <c r="J23" s="202"/>
      <c r="K23" s="202"/>
      <c r="L23" s="202"/>
      <c r="M23" s="202"/>
      <c r="N23" s="202"/>
      <c r="O23" s="202"/>
      <c r="P23" s="202"/>
      <c r="Q23" s="202"/>
      <c r="R23" s="202"/>
      <c r="S23" s="202"/>
      <c r="T23" s="202"/>
      <c r="U23" s="202"/>
      <c r="V23" s="203"/>
    </row>
    <row r="24" spans="1:32" ht="18.75" customHeight="1">
      <c r="A24" s="152"/>
      <c r="B24" s="34" t="s">
        <v>20</v>
      </c>
      <c r="C24" s="197"/>
      <c r="D24" s="198"/>
      <c r="E24" s="198"/>
      <c r="F24" s="198"/>
      <c r="G24" s="198"/>
      <c r="H24" s="198"/>
      <c r="I24" s="198"/>
      <c r="J24" s="198"/>
      <c r="K24" s="198"/>
      <c r="L24" s="198"/>
      <c r="M24" s="198"/>
      <c r="N24" s="198"/>
      <c r="O24" s="198"/>
      <c r="P24" s="198"/>
      <c r="Q24" s="198"/>
      <c r="R24" s="198"/>
      <c r="S24" s="198"/>
      <c r="T24" s="198"/>
      <c r="U24" s="198"/>
      <c r="V24" s="199"/>
    </row>
    <row r="25" spans="1:32" ht="18.75" customHeight="1">
      <c r="A25" s="191" t="s">
        <v>6</v>
      </c>
      <c r="B25" s="192"/>
      <c r="C25" s="197"/>
      <c r="D25" s="198"/>
      <c r="E25" s="198"/>
      <c r="F25" s="198"/>
      <c r="G25" s="198"/>
      <c r="H25" s="198"/>
      <c r="I25" s="198"/>
      <c r="J25" s="198"/>
      <c r="K25" s="198"/>
      <c r="L25" s="198"/>
      <c r="M25" s="198"/>
      <c r="N25" s="198"/>
      <c r="O25" s="198"/>
      <c r="P25" s="198"/>
      <c r="Q25" s="198"/>
      <c r="R25" s="198"/>
      <c r="S25" s="198"/>
      <c r="T25" s="198"/>
      <c r="U25" s="198"/>
      <c r="V25" s="199"/>
    </row>
    <row r="26" spans="1:32" ht="18.75" customHeight="1">
      <c r="A26" s="191" t="s">
        <v>19</v>
      </c>
      <c r="B26" s="192"/>
      <c r="C26" s="200"/>
      <c r="D26" s="200"/>
      <c r="E26" s="200"/>
      <c r="F26" s="200"/>
      <c r="G26" s="200"/>
      <c r="H26" s="200"/>
      <c r="I26" s="200"/>
      <c r="J26" s="200"/>
      <c r="K26" s="200"/>
      <c r="L26" s="200"/>
      <c r="M26" s="200"/>
      <c r="N26" s="200"/>
      <c r="O26" s="200"/>
      <c r="P26" s="200"/>
      <c r="Q26" s="200"/>
      <c r="R26" s="200"/>
      <c r="S26" s="200"/>
      <c r="T26" s="200"/>
      <c r="U26" s="200"/>
      <c r="V26" s="201"/>
    </row>
    <row r="27" spans="1:32" ht="18.75" customHeight="1">
      <c r="A27" s="135" t="s">
        <v>23</v>
      </c>
      <c r="B27" s="136"/>
      <c r="C27" s="44" t="s">
        <v>28</v>
      </c>
      <c r="D27" s="172"/>
      <c r="E27" s="172"/>
      <c r="F27" s="172"/>
      <c r="G27" s="44" t="s">
        <v>29</v>
      </c>
      <c r="H27" s="172"/>
      <c r="I27" s="172"/>
      <c r="J27" s="172"/>
      <c r="K27" s="44" t="s">
        <v>30</v>
      </c>
      <c r="L27" s="172"/>
      <c r="M27" s="172"/>
      <c r="N27" s="172"/>
      <c r="O27" s="133"/>
      <c r="P27" s="133"/>
      <c r="Q27" s="133"/>
      <c r="R27" s="133"/>
      <c r="S27" s="133"/>
      <c r="T27" s="133"/>
      <c r="U27" s="133"/>
      <c r="V27" s="173"/>
    </row>
    <row r="28" spans="1:32" ht="18.75" customHeight="1">
      <c r="A28" s="135" t="s">
        <v>55</v>
      </c>
      <c r="B28" s="136"/>
      <c r="C28" s="44" t="s">
        <v>28</v>
      </c>
      <c r="D28" s="172"/>
      <c r="E28" s="172"/>
      <c r="F28" s="172"/>
      <c r="G28" s="44" t="s">
        <v>29</v>
      </c>
      <c r="H28" s="172"/>
      <c r="I28" s="172"/>
      <c r="J28" s="172"/>
      <c r="K28" s="44" t="s">
        <v>27</v>
      </c>
      <c r="L28" s="172"/>
      <c r="M28" s="172"/>
      <c r="N28" s="172"/>
      <c r="O28" s="133"/>
      <c r="P28" s="133"/>
      <c r="Q28" s="133"/>
      <c r="R28" s="133"/>
      <c r="S28" s="133"/>
      <c r="T28" s="133"/>
      <c r="U28" s="133"/>
      <c r="V28" s="173"/>
    </row>
    <row r="29" spans="1:32" ht="18.75" customHeight="1">
      <c r="A29" s="159" t="s">
        <v>85</v>
      </c>
      <c r="B29" s="160"/>
      <c r="C29" s="160"/>
      <c r="D29" s="160"/>
      <c r="E29" s="160"/>
      <c r="F29" s="160"/>
      <c r="G29" s="160"/>
      <c r="H29" s="160"/>
      <c r="I29" s="160"/>
      <c r="J29" s="160"/>
      <c r="K29" s="160"/>
      <c r="L29" s="160"/>
      <c r="M29" s="160"/>
      <c r="N29" s="160"/>
      <c r="O29" s="160"/>
      <c r="P29" s="160"/>
      <c r="Q29" s="160"/>
      <c r="R29" s="160"/>
      <c r="S29" s="160"/>
      <c r="T29" s="160"/>
      <c r="U29" s="160"/>
      <c r="V29" s="161"/>
    </row>
    <row r="30" spans="1:32" ht="18.75" customHeight="1">
      <c r="A30" s="162" t="s">
        <v>86</v>
      </c>
      <c r="B30" s="163"/>
      <c r="C30" s="164"/>
      <c r="D30" s="164"/>
      <c r="E30" s="164"/>
      <c r="F30" s="164"/>
      <c r="G30" s="164"/>
      <c r="H30" s="164"/>
      <c r="I30" s="164"/>
      <c r="J30" s="164"/>
      <c r="K30" s="164"/>
      <c r="L30" s="164"/>
      <c r="M30" s="164"/>
      <c r="N30" s="164"/>
      <c r="O30" s="164"/>
      <c r="P30" s="164"/>
      <c r="Q30" s="164"/>
      <c r="R30" s="164"/>
      <c r="S30" s="164"/>
      <c r="T30" s="164"/>
      <c r="U30" s="164"/>
      <c r="V30" s="165"/>
    </row>
    <row r="31" spans="1:32" ht="18.75" customHeight="1">
      <c r="A31" s="135" t="str">
        <f>IF($C$3="明石市公営企業管理者","","代金受領方法")</f>
        <v>代金受領方法</v>
      </c>
      <c r="B31" s="136"/>
      <c r="C31" s="216"/>
      <c r="D31" s="175"/>
      <c r="E31" s="175"/>
      <c r="F31" s="175"/>
      <c r="G31" s="175"/>
      <c r="H31" s="175"/>
      <c r="I31" s="175"/>
      <c r="J31" s="175"/>
      <c r="K31" s="175"/>
      <c r="L31" s="175"/>
      <c r="M31" s="175"/>
      <c r="N31" s="175"/>
      <c r="O31" s="175"/>
      <c r="P31" s="175"/>
      <c r="Q31" s="175"/>
      <c r="R31" s="175"/>
      <c r="S31" s="175"/>
      <c r="T31" s="175"/>
      <c r="U31" s="175"/>
      <c r="V31" s="176"/>
    </row>
    <row r="32" spans="1:32" ht="18.75" customHeight="1">
      <c r="A32" s="159" t="str">
        <f>IF($C$3="アカシシ公営企業管理者","振込口座",IF(AND($C$3="明石市長",OR($C$31="２窓口払",$C$31="３隔地払",$C$31="４納付書払")),"","振込口座"))</f>
        <v>振込口座</v>
      </c>
      <c r="B32" s="160"/>
      <c r="C32" s="160"/>
      <c r="D32" s="160"/>
      <c r="E32" s="160"/>
      <c r="F32" s="160"/>
      <c r="G32" s="160"/>
      <c r="H32" s="160"/>
      <c r="I32" s="160"/>
      <c r="J32" s="160"/>
      <c r="K32" s="160"/>
      <c r="L32" s="160"/>
      <c r="M32" s="160"/>
      <c r="N32" s="160"/>
      <c r="O32" s="160"/>
      <c r="P32" s="160"/>
      <c r="Q32" s="160"/>
      <c r="R32" s="160"/>
      <c r="S32" s="160"/>
      <c r="T32" s="160"/>
      <c r="U32" s="160"/>
      <c r="V32" s="161"/>
    </row>
    <row r="33" spans="1:22" ht="18.75" customHeight="1">
      <c r="A33" s="152"/>
      <c r="B33" s="153"/>
      <c r="C33" s="132" t="str">
        <f>IF($A$32="振込口座","通常払用","")</f>
        <v>通常払用</v>
      </c>
      <c r="D33" s="133"/>
      <c r="E33" s="133"/>
      <c r="F33" s="133"/>
      <c r="G33" s="133"/>
      <c r="H33" s="133"/>
      <c r="I33" s="133"/>
      <c r="J33" s="133"/>
      <c r="K33" s="133"/>
      <c r="L33" s="134"/>
      <c r="M33" s="132" t="str">
        <f>IF($A$32="振込口座","前払用","")</f>
        <v>前払用</v>
      </c>
      <c r="N33" s="133"/>
      <c r="O33" s="133"/>
      <c r="P33" s="133"/>
      <c r="Q33" s="133"/>
      <c r="R33" s="133"/>
      <c r="S33" s="133"/>
      <c r="T33" s="133"/>
      <c r="U33" s="133"/>
      <c r="V33" s="173"/>
    </row>
    <row r="34" spans="1:22" ht="18.75" customHeight="1">
      <c r="A34" s="135" t="str">
        <f>IF($A$32="振込口座","金融機関種類","")</f>
        <v>金融機関種類</v>
      </c>
      <c r="B34" s="136"/>
      <c r="C34" s="166"/>
      <c r="D34" s="225"/>
      <c r="E34" s="225"/>
      <c r="F34" s="74" t="str">
        <f>IF($C$34="その他","（","")</f>
        <v/>
      </c>
      <c r="G34" s="133"/>
      <c r="H34" s="133"/>
      <c r="I34" s="133"/>
      <c r="J34" s="133"/>
      <c r="K34" s="133"/>
      <c r="L34" s="73" t="str">
        <f>IF($C$34="その他","）","")</f>
        <v/>
      </c>
      <c r="M34" s="226"/>
      <c r="N34" s="227"/>
      <c r="O34" s="227"/>
      <c r="P34" s="77"/>
      <c r="Q34" s="227"/>
      <c r="R34" s="227"/>
      <c r="S34" s="227"/>
      <c r="T34" s="227"/>
      <c r="U34" s="227"/>
      <c r="V34" s="78"/>
    </row>
    <row r="35" spans="1:22" ht="18.75" customHeight="1">
      <c r="A35" s="135" t="str">
        <f>IF($A$32="振込口座","金融機関名","")</f>
        <v>金融機関名</v>
      </c>
      <c r="B35" s="136"/>
      <c r="C35" s="142"/>
      <c r="D35" s="143"/>
      <c r="E35" s="143"/>
      <c r="F35" s="143"/>
      <c r="G35" s="143"/>
      <c r="H35" s="143"/>
      <c r="I35" s="143"/>
      <c r="J35" s="143"/>
      <c r="K35" s="143"/>
      <c r="L35" s="239"/>
      <c r="M35" s="213"/>
      <c r="N35" s="214"/>
      <c r="O35" s="214"/>
      <c r="P35" s="214"/>
      <c r="Q35" s="214"/>
      <c r="R35" s="214"/>
      <c r="S35" s="214"/>
      <c r="T35" s="214"/>
      <c r="U35" s="214"/>
      <c r="V35" s="215"/>
    </row>
    <row r="36" spans="1:22" ht="18.75" customHeight="1">
      <c r="A36" s="135" t="str">
        <f>IF($A$32="振込口座","店舗種類","")</f>
        <v>店舗種類</v>
      </c>
      <c r="B36" s="136"/>
      <c r="C36" s="166"/>
      <c r="D36" s="225"/>
      <c r="E36" s="225"/>
      <c r="F36" s="74" t="str">
        <f>IF($C$36="その他","（","")</f>
        <v/>
      </c>
      <c r="G36" s="133"/>
      <c r="H36" s="133"/>
      <c r="I36" s="133"/>
      <c r="J36" s="133"/>
      <c r="K36" s="133"/>
      <c r="L36" s="73" t="str">
        <f>IF($C$36="その他","）","")</f>
        <v/>
      </c>
      <c r="M36" s="222"/>
      <c r="N36" s="223"/>
      <c r="O36" s="223"/>
      <c r="P36" s="79"/>
      <c r="Q36" s="223"/>
      <c r="R36" s="223"/>
      <c r="S36" s="223"/>
      <c r="T36" s="223"/>
      <c r="U36" s="223"/>
      <c r="V36" s="80"/>
    </row>
    <row r="37" spans="1:22" ht="18.75" customHeight="1">
      <c r="A37" s="135" t="str">
        <f>IF($A$32="振込口座","支店名","")</f>
        <v>支店名</v>
      </c>
      <c r="B37" s="136"/>
      <c r="C37" s="240"/>
      <c r="D37" s="241"/>
      <c r="E37" s="241"/>
      <c r="F37" s="241"/>
      <c r="G37" s="241"/>
      <c r="H37" s="241"/>
      <c r="I37" s="241"/>
      <c r="J37" s="241"/>
      <c r="K37" s="241"/>
      <c r="L37" s="242"/>
      <c r="M37" s="123"/>
      <c r="N37" s="124"/>
      <c r="O37" s="124"/>
      <c r="P37" s="124"/>
      <c r="Q37" s="124"/>
      <c r="R37" s="124"/>
      <c r="S37" s="124"/>
      <c r="T37" s="124"/>
      <c r="U37" s="124"/>
      <c r="V37" s="125"/>
    </row>
    <row r="38" spans="1:22" ht="18.75" customHeight="1">
      <c r="A38" s="135" t="str">
        <f>IF($A$32="振込口座","支店コード","")</f>
        <v>支店コード</v>
      </c>
      <c r="B38" s="136"/>
      <c r="C38" s="48"/>
      <c r="D38" s="49"/>
      <c r="E38" s="50"/>
      <c r="F38" s="243"/>
      <c r="G38" s="244"/>
      <c r="H38" s="244"/>
      <c r="I38" s="244"/>
      <c r="J38" s="244"/>
      <c r="K38" s="244"/>
      <c r="L38" s="246"/>
      <c r="M38" s="81"/>
      <c r="N38" s="82"/>
      <c r="O38" s="83"/>
      <c r="P38" s="243"/>
      <c r="Q38" s="244"/>
      <c r="R38" s="244"/>
      <c r="S38" s="244"/>
      <c r="T38" s="244"/>
      <c r="U38" s="244"/>
      <c r="V38" s="245"/>
    </row>
    <row r="39" spans="1:22" ht="18.75" customHeight="1">
      <c r="A39" s="135" t="str">
        <f>IF($A$32="振込口座","預金種目","")</f>
        <v>預金種目</v>
      </c>
      <c r="B39" s="136"/>
      <c r="C39" s="139"/>
      <c r="D39" s="140"/>
      <c r="E39" s="140"/>
      <c r="F39" s="140"/>
      <c r="G39" s="140"/>
      <c r="H39" s="140"/>
      <c r="I39" s="140"/>
      <c r="J39" s="140"/>
      <c r="K39" s="140"/>
      <c r="L39" s="141"/>
      <c r="M39" s="222"/>
      <c r="N39" s="223"/>
      <c r="O39" s="223"/>
      <c r="P39" s="223"/>
      <c r="Q39" s="223"/>
      <c r="R39" s="223"/>
      <c r="S39" s="223"/>
      <c r="T39" s="223"/>
      <c r="U39" s="223"/>
      <c r="V39" s="224"/>
    </row>
    <row r="40" spans="1:22" ht="18.75" customHeight="1">
      <c r="A40" s="135" t="str">
        <f>IF($A$32="振込口座","口座番号","")</f>
        <v>口座番号</v>
      </c>
      <c r="B40" s="136"/>
      <c r="C40" s="48"/>
      <c r="D40" s="49"/>
      <c r="E40" s="49"/>
      <c r="F40" s="49"/>
      <c r="G40" s="49"/>
      <c r="H40" s="49"/>
      <c r="I40" s="50"/>
      <c r="J40" s="137"/>
      <c r="K40" s="137"/>
      <c r="L40" s="138"/>
      <c r="M40" s="84"/>
      <c r="N40" s="82"/>
      <c r="O40" s="82"/>
      <c r="P40" s="82"/>
      <c r="Q40" s="82"/>
      <c r="R40" s="82"/>
      <c r="S40" s="83"/>
      <c r="T40" s="220"/>
      <c r="U40" s="220"/>
      <c r="V40" s="221"/>
    </row>
    <row r="41" spans="1:22" ht="18.75" customHeight="1">
      <c r="A41" s="154" t="str">
        <f>IF($A$32="振込口座","口座名義","")</f>
        <v>口座名義</v>
      </c>
      <c r="B41" s="40" t="str">
        <f>IF($A$32="振込口座","ｶﾅ","")</f>
        <v>ｶﾅ</v>
      </c>
      <c r="C41" s="129"/>
      <c r="D41" s="130"/>
      <c r="E41" s="130"/>
      <c r="F41" s="130"/>
      <c r="G41" s="130"/>
      <c r="H41" s="130"/>
      <c r="I41" s="130"/>
      <c r="J41" s="130"/>
      <c r="K41" s="130"/>
      <c r="L41" s="131"/>
      <c r="M41" s="209"/>
      <c r="N41" s="210"/>
      <c r="O41" s="210"/>
      <c r="P41" s="210"/>
      <c r="Q41" s="210"/>
      <c r="R41" s="210"/>
      <c r="S41" s="210"/>
      <c r="T41" s="210"/>
      <c r="U41" s="210"/>
      <c r="V41" s="211"/>
    </row>
    <row r="42" spans="1:22" ht="18.75" customHeight="1" thickBot="1">
      <c r="A42" s="212"/>
      <c r="B42" s="41" t="str">
        <f>IF($A$32="振込口座","漢字","")</f>
        <v>漢字</v>
      </c>
      <c r="C42" s="126"/>
      <c r="D42" s="127"/>
      <c r="E42" s="127"/>
      <c r="F42" s="127"/>
      <c r="G42" s="127"/>
      <c r="H42" s="127"/>
      <c r="I42" s="127"/>
      <c r="J42" s="127"/>
      <c r="K42" s="127"/>
      <c r="L42" s="128"/>
      <c r="M42" s="217"/>
      <c r="N42" s="218"/>
      <c r="O42" s="218"/>
      <c r="P42" s="218"/>
      <c r="Q42" s="218"/>
      <c r="R42" s="218"/>
      <c r="S42" s="218"/>
      <c r="T42" s="218"/>
      <c r="U42" s="218"/>
      <c r="V42" s="219"/>
    </row>
  </sheetData>
  <mergeCells count="106">
    <mergeCell ref="C35:L35"/>
    <mergeCell ref="Q36:U36"/>
    <mergeCell ref="A39:B39"/>
    <mergeCell ref="A36:B36"/>
    <mergeCell ref="C36:E36"/>
    <mergeCell ref="G36:K36"/>
    <mergeCell ref="C37:L37"/>
    <mergeCell ref="P38:V38"/>
    <mergeCell ref="A38:B38"/>
    <mergeCell ref="A37:B37"/>
    <mergeCell ref="F38:L38"/>
    <mergeCell ref="M36:O36"/>
    <mergeCell ref="A3:B3"/>
    <mergeCell ref="A8:B8"/>
    <mergeCell ref="A9:B9"/>
    <mergeCell ref="A29:V29"/>
    <mergeCell ref="A31:B31"/>
    <mergeCell ref="E12:F12"/>
    <mergeCell ref="A10:B10"/>
    <mergeCell ref="C12:D12"/>
    <mergeCell ref="G12:H12"/>
    <mergeCell ref="C8:D8"/>
    <mergeCell ref="E8:F8"/>
    <mergeCell ref="G8:H8"/>
    <mergeCell ref="G9:H9"/>
    <mergeCell ref="E11:F11"/>
    <mergeCell ref="A18:B18"/>
    <mergeCell ref="A20:B20"/>
    <mergeCell ref="A16:B16"/>
    <mergeCell ref="A17:B17"/>
    <mergeCell ref="A19:V19"/>
    <mergeCell ref="M18:V18"/>
    <mergeCell ref="C17:L17"/>
    <mergeCell ref="C18:L18"/>
    <mergeCell ref="G10:H10"/>
    <mergeCell ref="D27:F27"/>
    <mergeCell ref="M41:V41"/>
    <mergeCell ref="A40:B40"/>
    <mergeCell ref="O27:V27"/>
    <mergeCell ref="A41:A42"/>
    <mergeCell ref="M35:V35"/>
    <mergeCell ref="H27:J27"/>
    <mergeCell ref="A28:B28"/>
    <mergeCell ref="D28:F28"/>
    <mergeCell ref="H28:J28"/>
    <mergeCell ref="L28:N28"/>
    <mergeCell ref="A27:B27"/>
    <mergeCell ref="M33:V33"/>
    <mergeCell ref="C31:V31"/>
    <mergeCell ref="M42:V42"/>
    <mergeCell ref="A33:B33"/>
    <mergeCell ref="A32:V32"/>
    <mergeCell ref="T40:V40"/>
    <mergeCell ref="M39:V39"/>
    <mergeCell ref="A34:B34"/>
    <mergeCell ref="C34:E34"/>
    <mergeCell ref="G34:K34"/>
    <mergeCell ref="M34:O34"/>
    <mergeCell ref="Q34:U34"/>
    <mergeCell ref="A35:B35"/>
    <mergeCell ref="L27:N27"/>
    <mergeCell ref="O28:V28"/>
    <mergeCell ref="M17:V17"/>
    <mergeCell ref="M16:V16"/>
    <mergeCell ref="M14:V14"/>
    <mergeCell ref="C16:L16"/>
    <mergeCell ref="C14:K14"/>
    <mergeCell ref="A15:V15"/>
    <mergeCell ref="A11:A12"/>
    <mergeCell ref="A14:B14"/>
    <mergeCell ref="A13:V13"/>
    <mergeCell ref="G11:H11"/>
    <mergeCell ref="I8:V12"/>
    <mergeCell ref="A23:A24"/>
    <mergeCell ref="A26:B26"/>
    <mergeCell ref="A25:B25"/>
    <mergeCell ref="A21:B22"/>
    <mergeCell ref="C24:V24"/>
    <mergeCell ref="C25:V25"/>
    <mergeCell ref="C26:V26"/>
    <mergeCell ref="C23:V23"/>
    <mergeCell ref="C21:V22"/>
    <mergeCell ref="A1:V1"/>
    <mergeCell ref="M37:V37"/>
    <mergeCell ref="C42:L42"/>
    <mergeCell ref="C41:L41"/>
    <mergeCell ref="C33:L33"/>
    <mergeCell ref="A5:B5"/>
    <mergeCell ref="J40:L40"/>
    <mergeCell ref="C39:L39"/>
    <mergeCell ref="C5:V5"/>
    <mergeCell ref="A2:V2"/>
    <mergeCell ref="C4:V4"/>
    <mergeCell ref="C6:V6"/>
    <mergeCell ref="A4:B4"/>
    <mergeCell ref="A6:B6"/>
    <mergeCell ref="C3:V3"/>
    <mergeCell ref="A7:V7"/>
    <mergeCell ref="A30:B30"/>
    <mergeCell ref="C30:V30"/>
    <mergeCell ref="C9:D9"/>
    <mergeCell ref="C10:D10"/>
    <mergeCell ref="C11:D11"/>
    <mergeCell ref="E9:F9"/>
    <mergeCell ref="E10:F10"/>
    <mergeCell ref="C20:V20"/>
  </mergeCells>
  <phoneticPr fontId="2"/>
  <dataValidations xWindow="530" yWindow="251" count="35">
    <dataValidation type="list" imeMode="disabled" allowBlank="1" showInputMessage="1" showErrorMessage="1" prompt="金融機関の店舗種類をドロップダウンリストから選択してください。_x000a_その他を選択した場合は、右に表示される（　）に具体的種類を入力してください。" sqref="C36:E36">
      <formula1>INDIRECT($A$36)</formula1>
    </dataValidation>
    <dataValidation type="list" imeMode="disabled" allowBlank="1" showInputMessage="1" showErrorMessage="1" prompt="金融機関の種類をドロップダウンリストから選択してください。_x000a_その他を選択した場合は、右に表示される（　）に具体的種類を入力してください。" sqref="C34:E34">
      <formula1>INDIRECT($A$34)</formula1>
    </dataValidation>
    <dataValidation imeMode="hiragana" allowBlank="1" showInputMessage="1" showErrorMessage="1" prompt="金融機関の名称を入力してください。" sqref="C35:L35"/>
    <dataValidation imeMode="hiragana" allowBlank="1" showInputMessage="1" showErrorMessage="1" prompt="金融機関の支店等の名称を入力してください。" sqref="C37:L37"/>
    <dataValidation type="whole" imeMode="off" allowBlank="1" showInputMessage="1" showErrorMessage="1" prompt="金融機関支店等の支店コードを入力してください。_x000a_支店コードは、金融機関等のホームページで確認できます。" sqref="C38:E38">
      <formula1>0</formula1>
      <formula2>9</formula2>
    </dataValidation>
    <dataValidation type="list" imeMode="disabled" allowBlank="1" showInputMessage="1" showErrorMessage="1" prompt="預金種目をドロップダウンリストから選択してください。" sqref="C39:L39">
      <formula1>INDIRECT($A$39)</formula1>
    </dataValidation>
    <dataValidation type="whole" imeMode="off" allowBlank="1" showInputMessage="1" showErrorMessage="1" prompt="口座番号を入力してください。" sqref="C40:I40">
      <formula1>0</formula1>
      <formula2>9</formula2>
    </dataValidation>
    <dataValidation imeMode="halfKatakana" allowBlank="1" showInputMessage="1" showErrorMessage="1" prompt="口座名義（ｶﾅ）を入力してください。" sqref="C41:L41"/>
    <dataValidation imeMode="hiragana" allowBlank="1" showInputMessage="1" showErrorMessage="1" prompt="口座名義を入力してください。" sqref="C42:L42"/>
    <dataValidation type="list" imeMode="disabled" allowBlank="1" showInputMessage="1" showErrorMessage="1" prompt="発注者をドロップダウンリストから選択してください。_x000a_水道部の業務は「明石市公営企業管理者」を_x000a_その他は「明石市長」を選択してください。" sqref="C3:V3">
      <formula1>"明石市長,明石市公営企業管理者"</formula1>
    </dataValidation>
    <dataValidation imeMode="hiragana" allowBlank="1" showInputMessage="1" showErrorMessage="1" prompt="業務名称を入力してください。" sqref="C4:V4"/>
    <dataValidation type="textLength" imeMode="disabled" allowBlank="1" showInputMessage="1" showErrorMessage="1" prompt="業務番号を入力してください。_x000a_業務番号は公告文で確認できます。" sqref="C5:V5">
      <formula1>6</formula1>
      <formula2>7</formula2>
    </dataValidation>
    <dataValidation imeMode="hiragana" allowBlank="1" showInputMessage="1" showErrorMessage="1" prompt="業務場所を入力してください。" sqref="C6:V6"/>
    <dataValidation type="whole" imeMode="off" allowBlank="1" showInputMessage="1" showErrorMessage="1" prompt="契約日（月）を入力してください。" sqref="E9:F9">
      <formula1>1</formula1>
      <formula2>12</formula2>
    </dataValidation>
    <dataValidation type="whole" imeMode="off" allowBlank="1" showInputMessage="1" showErrorMessage="1" prompt="着手日（月）を入力してください。_x000a_着手日は契約日の翌日です。_x000a_その日が休日にあたってもそのままです。" sqref="E10:F10">
      <formula1>1</formula1>
      <formula2>12</formula2>
    </dataValidation>
    <dataValidation type="whole" imeMode="off" allowBlank="1" showInputMessage="1" showErrorMessage="1" prompt="履行期間の初日（月）を入力してください。_x000a_履行期間の初日は契約日の翌日です。_x000a_その日が休日にあたってもそのままです。" sqref="E11:F11">
      <formula1>1</formula1>
      <formula2>12</formula2>
    </dataValidation>
    <dataValidation type="whole" imeMode="off" allowBlank="1" showInputMessage="1" showErrorMessage="1" prompt="履行期間の末日（月）を入力してください。" sqref="E12:F12">
      <formula1>1</formula1>
      <formula2>12</formula2>
    </dataValidation>
    <dataValidation type="whole" imeMode="off" allowBlank="1" showInputMessage="1" showErrorMessage="1" prompt="契約日（日）を入力してください。" sqref="G9:H9">
      <formula1>1</formula1>
      <formula2>31</formula2>
    </dataValidation>
    <dataValidation type="whole" imeMode="off" allowBlank="1" showInputMessage="1" showErrorMessage="1" prompt="着手日（日）を入力してください。_x000a_着手日は契約日の翌日です。_x000a_その日が休日にあたってもそのままです。" sqref="G10:H10">
      <formula1>1</formula1>
      <formula2>31</formula2>
    </dataValidation>
    <dataValidation type="whole" imeMode="off" allowBlank="1" showInputMessage="1" showErrorMessage="1" prompt="履行期間の初日（日）を入力してください。_x000a_履行期間の初日は契約日の翌日です。_x000a_その日が休日にあたってもそのままです。" sqref="G11:H11">
      <formula1>1</formula1>
      <formula2>31</formula2>
    </dataValidation>
    <dataValidation type="whole" imeMode="off" allowBlank="1" showInputMessage="1" showErrorMessage="1" prompt="履行期間の末日（日）を入力してください。" sqref="G12:H12">
      <formula1>1</formula1>
      <formula2>31</formula2>
    </dataValidation>
    <dataValidation type="list" imeMode="disabled" allowBlank="1" showInputMessage="1" showErrorMessage="1" prompt="（発注者が明石市長のときのみ）_x000a_代金受領方法をドロップダウンリストから選択してください。" sqref="C31:V31">
      <formula1>INDIRECT($A$31&amp;$C$3)</formula1>
    </dataValidation>
    <dataValidation type="list" imeMode="disabled" allowBlank="1" showInputMessage="1" showErrorMessage="1" prompt="代金受領関係の申請区分をドロップダウンリストから選択してください。" sqref="C30:V30">
      <formula1>INDIRECT($A$30)</formula1>
    </dataValidation>
    <dataValidation type="whole" operator="greaterThan" allowBlank="1" showInputMessage="1" showErrorMessage="1" prompt="委託料（消費税込み）を入力してください。" sqref="C14:K14">
      <formula1>0</formula1>
    </dataValidation>
    <dataValidation type="textLength" imeMode="off" allowBlank="1" showInputMessage="1" showErrorMessage="1" prompt="電話番号を入力してください。" sqref="H27:J27 D27:F27 L27:N27">
      <formula1>1</formula1>
      <formula2>6</formula2>
    </dataValidation>
    <dataValidation type="textLength" imeMode="off" allowBlank="1" showInputMessage="1" showErrorMessage="1" prompt="ファックス番号を入力してください。" sqref="D28:F28 L28:N28 H28:J28">
      <formula1>1</formula1>
      <formula2>6</formula2>
    </dataValidation>
    <dataValidation imeMode="off" allowBlank="1" showInputMessage="1" showErrorMessage="1" prompt="郵便番号を入力してください。_x000a_（ハイフンは入れず７桁の数字を入力してください。）" sqref="C20:V20"/>
    <dataValidation imeMode="hiragana" allowBlank="1" showInputMessage="1" showErrorMessage="1" prompt="住所を入力してください。" sqref="C21:V22"/>
    <dataValidation imeMode="halfKatakana" allowBlank="1" showInputMessage="1" showErrorMessage="1" prompt="商号又は名称（ｶﾅ）を入力してください。" sqref="C23:V23"/>
    <dataValidation imeMode="hiragana" allowBlank="1" showInputMessage="1" showErrorMessage="1" prompt="商号又は名称を入力してください。" sqref="C24:V24"/>
    <dataValidation imeMode="hiragana" allowBlank="1" showInputMessage="1" showErrorMessage="1" prompt="支店等で登録している場合は、支店等の名称を入力してください。" sqref="C25:V25"/>
    <dataValidation imeMode="hiragana" allowBlank="1" showInputMessage="1" showErrorMessage="1" prompt="代表者職・氏名を入力してください。" sqref="C26:V26"/>
    <dataValidation imeMode="hiragana" allowBlank="1" showInputMessage="1" showErrorMessage="1" prompt="管理技術者の氏名を入力してください。" sqref="C17:L17"/>
    <dataValidation imeMode="hiragana" allowBlank="1" showInputMessage="1" showErrorMessage="1" prompt="管理技術者の資格を入力してください。" sqref="M17:V17"/>
    <dataValidation imeMode="hiragana" allowBlank="1" showInputMessage="1" showErrorMessage="1" prompt="建設（補償）コンサルタントの場合、その登録部門名（選択科目）を入力してください。" sqref="M18:V18"/>
  </dataValidations>
  <pageMargins left="0.78700000000000003" right="0.78700000000000003" top="0.4" bottom="0.41" header="0.2" footer="0.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tabSelected="1" workbookViewId="0">
      <selection activeCell="J2" sqref="J2:P20"/>
    </sheetView>
  </sheetViews>
  <sheetFormatPr defaultRowHeight="13.5"/>
  <cols>
    <col min="1" max="1" width="13" style="75" bestFit="1" customWidth="1"/>
    <col min="2" max="2" width="13.75" style="72" bestFit="1" customWidth="1"/>
    <col min="3" max="3" width="21.375" style="72" bestFit="1" customWidth="1"/>
    <col min="4" max="16384" width="9" style="72"/>
  </cols>
  <sheetData>
    <row r="1" spans="1:33">
      <c r="B1" s="72" t="s">
        <v>72</v>
      </c>
      <c r="C1" s="72" t="s">
        <v>73</v>
      </c>
      <c r="F1" s="250" t="s">
        <v>187</v>
      </c>
      <c r="G1" s="250"/>
      <c r="H1" s="250"/>
      <c r="I1" s="250"/>
      <c r="J1" s="250" t="s">
        <v>189</v>
      </c>
      <c r="K1" s="250"/>
      <c r="L1" s="250"/>
      <c r="M1" s="250"/>
      <c r="N1" s="250"/>
      <c r="O1" s="249"/>
      <c r="P1" s="249"/>
      <c r="Q1" s="250" t="s">
        <v>186</v>
      </c>
      <c r="R1" s="250"/>
      <c r="S1" s="250"/>
      <c r="T1" s="250"/>
      <c r="U1" s="250" t="s">
        <v>190</v>
      </c>
      <c r="V1" s="250"/>
      <c r="W1" s="250"/>
      <c r="X1" s="250"/>
      <c r="Y1" s="250" t="s">
        <v>191</v>
      </c>
      <c r="Z1" s="250"/>
      <c r="AA1" s="250"/>
      <c r="AB1" s="250"/>
      <c r="AC1" s="250"/>
      <c r="AD1" s="249"/>
      <c r="AE1" s="249"/>
      <c r="AF1" s="249"/>
      <c r="AG1" s="249"/>
    </row>
    <row r="2" spans="1:33">
      <c r="A2" s="252" t="s">
        <v>86</v>
      </c>
      <c r="B2" s="72" t="s">
        <v>87</v>
      </c>
      <c r="E2" s="72" t="s">
        <v>184</v>
      </c>
      <c r="F2" s="247" t="s">
        <v>282</v>
      </c>
      <c r="G2" s="248"/>
      <c r="H2" s="248"/>
      <c r="I2" s="248"/>
      <c r="J2" s="247" t="s">
        <v>185</v>
      </c>
      <c r="K2" s="248"/>
      <c r="L2" s="248"/>
      <c r="M2" s="248"/>
      <c r="N2" s="248"/>
      <c r="O2" s="249"/>
      <c r="P2" s="249"/>
      <c r="Q2" s="247" t="s">
        <v>188</v>
      </c>
      <c r="R2" s="248"/>
      <c r="S2" s="248"/>
      <c r="T2" s="248"/>
      <c r="U2" s="247" t="s">
        <v>283</v>
      </c>
      <c r="V2" s="248"/>
      <c r="W2" s="248"/>
      <c r="X2" s="248"/>
      <c r="Y2" s="247" t="s">
        <v>192</v>
      </c>
      <c r="Z2" s="248"/>
      <c r="AA2" s="248"/>
      <c r="AB2" s="248"/>
      <c r="AC2" s="248"/>
      <c r="AD2" s="249"/>
      <c r="AE2" s="249"/>
      <c r="AF2" s="249" t="s">
        <v>194</v>
      </c>
      <c r="AG2" s="249"/>
    </row>
    <row r="3" spans="1:33">
      <c r="A3" s="252"/>
      <c r="B3" s="72" t="s">
        <v>88</v>
      </c>
      <c r="F3" s="248"/>
      <c r="G3" s="248"/>
      <c r="H3" s="248"/>
      <c r="I3" s="248"/>
      <c r="J3" s="248"/>
      <c r="K3" s="248"/>
      <c r="L3" s="248"/>
      <c r="M3" s="248"/>
      <c r="N3" s="248"/>
      <c r="O3" s="249"/>
      <c r="P3" s="249"/>
      <c r="Q3" s="248"/>
      <c r="R3" s="248"/>
      <c r="S3" s="248"/>
      <c r="T3" s="248"/>
      <c r="U3" s="248"/>
      <c r="V3" s="248"/>
      <c r="W3" s="248"/>
      <c r="X3" s="248"/>
      <c r="Y3" s="248"/>
      <c r="Z3" s="248"/>
      <c r="AA3" s="248"/>
      <c r="AB3" s="248"/>
      <c r="AC3" s="248"/>
      <c r="AD3" s="249"/>
      <c r="AE3" s="249"/>
      <c r="AF3" s="249"/>
      <c r="AG3" s="249"/>
    </row>
    <row r="4" spans="1:33">
      <c r="A4" s="252"/>
      <c r="B4" s="72" t="s">
        <v>89</v>
      </c>
      <c r="F4" s="248"/>
      <c r="G4" s="248"/>
      <c r="H4" s="248"/>
      <c r="I4" s="248"/>
      <c r="J4" s="248"/>
      <c r="K4" s="248"/>
      <c r="L4" s="248"/>
      <c r="M4" s="248"/>
      <c r="N4" s="248"/>
      <c r="O4" s="249"/>
      <c r="P4" s="249"/>
      <c r="Q4" s="248"/>
      <c r="R4" s="248"/>
      <c r="S4" s="248"/>
      <c r="T4" s="248"/>
      <c r="U4" s="248"/>
      <c r="V4" s="248"/>
      <c r="W4" s="248"/>
      <c r="X4" s="248"/>
      <c r="Y4" s="248"/>
      <c r="Z4" s="248"/>
      <c r="AA4" s="248"/>
      <c r="AB4" s="248"/>
      <c r="AC4" s="248"/>
      <c r="AD4" s="249"/>
      <c r="AE4" s="249"/>
      <c r="AF4" s="249"/>
      <c r="AG4" s="249"/>
    </row>
    <row r="5" spans="1:33">
      <c r="A5" s="252" t="s">
        <v>74</v>
      </c>
      <c r="B5" s="72" t="s">
        <v>91</v>
      </c>
      <c r="F5" s="248"/>
      <c r="G5" s="248"/>
      <c r="H5" s="248"/>
      <c r="I5" s="248"/>
      <c r="J5" s="248"/>
      <c r="K5" s="248"/>
      <c r="L5" s="248"/>
      <c r="M5" s="248"/>
      <c r="N5" s="248"/>
      <c r="O5" s="249"/>
      <c r="P5" s="249"/>
      <c r="Q5" s="248"/>
      <c r="R5" s="248"/>
      <c r="S5" s="248"/>
      <c r="T5" s="248"/>
      <c r="U5" s="248"/>
      <c r="V5" s="248"/>
      <c r="W5" s="248"/>
      <c r="X5" s="248"/>
      <c r="Y5" s="248"/>
      <c r="Z5" s="248"/>
      <c r="AA5" s="248"/>
      <c r="AB5" s="248"/>
      <c r="AC5" s="248"/>
      <c r="AD5" s="249"/>
      <c r="AE5" s="249"/>
      <c r="AF5" s="249"/>
      <c r="AG5" s="249"/>
    </row>
    <row r="6" spans="1:33">
      <c r="A6" s="252"/>
      <c r="B6" s="72" t="s">
        <v>92</v>
      </c>
      <c r="F6" s="248"/>
      <c r="G6" s="248"/>
      <c r="H6" s="248"/>
      <c r="I6" s="248"/>
      <c r="J6" s="248"/>
      <c r="K6" s="248"/>
      <c r="L6" s="248"/>
      <c r="M6" s="248"/>
      <c r="N6" s="248"/>
      <c r="O6" s="249"/>
      <c r="P6" s="249"/>
      <c r="Q6" s="248"/>
      <c r="R6" s="248"/>
      <c r="S6" s="248"/>
      <c r="T6" s="248"/>
      <c r="U6" s="248"/>
      <c r="V6" s="248"/>
      <c r="W6" s="248"/>
      <c r="X6" s="248"/>
      <c r="Y6" s="248"/>
      <c r="Z6" s="248"/>
      <c r="AA6" s="248"/>
      <c r="AB6" s="248"/>
      <c r="AC6" s="248"/>
      <c r="AD6" s="249"/>
      <c r="AE6" s="249"/>
      <c r="AF6" s="249"/>
      <c r="AG6" s="249"/>
    </row>
    <row r="7" spans="1:33">
      <c r="A7" s="252"/>
      <c r="B7" s="72" t="s">
        <v>119</v>
      </c>
      <c r="F7" s="248"/>
      <c r="G7" s="248"/>
      <c r="H7" s="248"/>
      <c r="I7" s="248"/>
      <c r="J7" s="248"/>
      <c r="K7" s="248"/>
      <c r="L7" s="248"/>
      <c r="M7" s="248"/>
      <c r="N7" s="248"/>
      <c r="O7" s="249"/>
      <c r="P7" s="249"/>
      <c r="Q7" s="248"/>
      <c r="R7" s="248"/>
      <c r="S7" s="248"/>
      <c r="T7" s="248"/>
      <c r="U7" s="248"/>
      <c r="V7" s="248"/>
      <c r="W7" s="248"/>
      <c r="X7" s="248"/>
      <c r="Y7" s="248"/>
      <c r="Z7" s="248"/>
      <c r="AA7" s="248"/>
      <c r="AB7" s="248"/>
      <c r="AC7" s="248"/>
      <c r="AD7" s="249"/>
      <c r="AE7" s="249"/>
      <c r="AF7" s="249"/>
      <c r="AG7" s="249"/>
    </row>
    <row r="8" spans="1:33">
      <c r="A8" s="75" t="s">
        <v>75</v>
      </c>
      <c r="B8" s="72" t="s">
        <v>76</v>
      </c>
      <c r="F8" s="248"/>
      <c r="G8" s="248"/>
      <c r="H8" s="248"/>
      <c r="I8" s="248"/>
      <c r="J8" s="248"/>
      <c r="K8" s="248"/>
      <c r="L8" s="248"/>
      <c r="M8" s="248"/>
      <c r="N8" s="248"/>
      <c r="O8" s="249"/>
      <c r="P8" s="249"/>
      <c r="Q8" s="248"/>
      <c r="R8" s="248"/>
      <c r="S8" s="248"/>
      <c r="T8" s="248"/>
      <c r="U8" s="248"/>
      <c r="V8" s="248"/>
      <c r="W8" s="248"/>
      <c r="X8" s="248"/>
      <c r="Y8" s="248"/>
      <c r="Z8" s="248"/>
      <c r="AA8" s="248"/>
      <c r="AB8" s="248"/>
      <c r="AC8" s="248"/>
      <c r="AD8" s="249"/>
      <c r="AE8" s="249"/>
      <c r="AF8" s="249"/>
      <c r="AG8" s="249"/>
    </row>
    <row r="9" spans="1:33">
      <c r="B9" s="72" t="s">
        <v>77</v>
      </c>
      <c r="F9" s="248"/>
      <c r="G9" s="248"/>
      <c r="H9" s="248"/>
      <c r="I9" s="248"/>
      <c r="J9" s="248"/>
      <c r="K9" s="248"/>
      <c r="L9" s="248"/>
      <c r="M9" s="248"/>
      <c r="N9" s="248"/>
      <c r="O9" s="249"/>
      <c r="P9" s="249"/>
      <c r="Q9" s="248"/>
      <c r="R9" s="248"/>
      <c r="S9" s="248"/>
      <c r="T9" s="248"/>
      <c r="U9" s="248"/>
      <c r="V9" s="248"/>
      <c r="W9" s="248"/>
      <c r="X9" s="248"/>
      <c r="Y9" s="248"/>
      <c r="Z9" s="248"/>
      <c r="AA9" s="248"/>
      <c r="AB9" s="248"/>
      <c r="AC9" s="248"/>
      <c r="AD9" s="249"/>
      <c r="AE9" s="249"/>
      <c r="AF9" s="249"/>
      <c r="AG9" s="249"/>
    </row>
    <row r="10" spans="1:33">
      <c r="B10" s="72" t="s">
        <v>78</v>
      </c>
      <c r="F10" s="248"/>
      <c r="G10" s="248"/>
      <c r="H10" s="248"/>
      <c r="I10" s="248"/>
      <c r="J10" s="248"/>
      <c r="K10" s="248"/>
      <c r="L10" s="248"/>
      <c r="M10" s="248"/>
      <c r="N10" s="248"/>
      <c r="O10" s="249"/>
      <c r="P10" s="249"/>
      <c r="Q10" s="248"/>
      <c r="R10" s="248"/>
      <c r="S10" s="248"/>
      <c r="T10" s="248"/>
      <c r="U10" s="248"/>
      <c r="V10" s="248"/>
      <c r="W10" s="248"/>
      <c r="X10" s="248"/>
      <c r="Y10" s="248"/>
      <c r="Z10" s="248"/>
      <c r="AA10" s="248"/>
      <c r="AB10" s="248"/>
      <c r="AC10" s="248"/>
      <c r="AD10" s="249"/>
      <c r="AE10" s="249"/>
      <c r="AF10" s="249"/>
      <c r="AG10" s="249"/>
    </row>
    <row r="11" spans="1:33">
      <c r="B11" s="72" t="s">
        <v>79</v>
      </c>
      <c r="F11" s="249"/>
      <c r="G11" s="249"/>
      <c r="H11" s="249"/>
      <c r="I11" s="249"/>
      <c r="J11" s="248"/>
      <c r="K11" s="248"/>
      <c r="L11" s="248"/>
      <c r="M11" s="248"/>
      <c r="N11" s="248"/>
      <c r="O11" s="249"/>
      <c r="P11" s="249"/>
      <c r="Q11" s="248"/>
      <c r="R11" s="248"/>
      <c r="S11" s="248"/>
      <c r="T11" s="248"/>
      <c r="U11" s="249"/>
      <c r="V11" s="249"/>
      <c r="W11" s="249"/>
      <c r="X11" s="249"/>
      <c r="Y11" s="248"/>
      <c r="Z11" s="248"/>
      <c r="AA11" s="248"/>
      <c r="AB11" s="248"/>
      <c r="AC11" s="248"/>
      <c r="AD11" s="249"/>
      <c r="AE11" s="249"/>
      <c r="AF11" s="249"/>
      <c r="AG11" s="249"/>
    </row>
    <row r="12" spans="1:33">
      <c r="B12" s="72" t="s">
        <v>80</v>
      </c>
      <c r="F12" s="249"/>
      <c r="G12" s="249"/>
      <c r="H12" s="249"/>
      <c r="I12" s="249"/>
      <c r="J12" s="248"/>
      <c r="K12" s="248"/>
      <c r="L12" s="248"/>
      <c r="M12" s="248"/>
      <c r="N12" s="248"/>
      <c r="O12" s="249"/>
      <c r="P12" s="249"/>
      <c r="Q12" s="248"/>
      <c r="R12" s="248"/>
      <c r="S12" s="248"/>
      <c r="T12" s="248"/>
      <c r="U12" s="249"/>
      <c r="V12" s="249"/>
      <c r="W12" s="249"/>
      <c r="X12" s="249"/>
      <c r="Y12" s="248"/>
      <c r="Z12" s="248"/>
      <c r="AA12" s="248"/>
      <c r="AB12" s="248"/>
      <c r="AC12" s="248"/>
      <c r="AD12" s="249"/>
      <c r="AE12" s="249"/>
      <c r="AF12" s="249"/>
      <c r="AG12" s="249"/>
    </row>
    <row r="13" spans="1:33">
      <c r="A13" s="75" t="s">
        <v>81</v>
      </c>
      <c r="B13" s="72" t="s">
        <v>82</v>
      </c>
      <c r="F13" s="249"/>
      <c r="G13" s="249"/>
      <c r="H13" s="249"/>
      <c r="I13" s="249"/>
      <c r="J13" s="249"/>
      <c r="K13" s="249"/>
      <c r="L13" s="249"/>
      <c r="M13" s="249"/>
      <c r="N13" s="249"/>
      <c r="O13" s="249"/>
      <c r="P13" s="249"/>
      <c r="Q13" s="248"/>
      <c r="R13" s="248"/>
      <c r="S13" s="248"/>
      <c r="T13" s="248"/>
      <c r="U13" s="249"/>
      <c r="V13" s="249"/>
      <c r="W13" s="249"/>
      <c r="X13" s="249"/>
      <c r="Y13" s="249"/>
      <c r="Z13" s="249"/>
      <c r="AA13" s="249"/>
      <c r="AB13" s="249"/>
      <c r="AC13" s="249"/>
      <c r="AD13" s="249"/>
      <c r="AE13" s="249"/>
      <c r="AF13" s="249"/>
      <c r="AG13" s="249"/>
    </row>
    <row r="14" spans="1:33">
      <c r="B14" s="72" t="s">
        <v>83</v>
      </c>
      <c r="F14" s="249"/>
      <c r="G14" s="249"/>
      <c r="H14" s="249"/>
      <c r="I14" s="249"/>
      <c r="J14" s="249"/>
      <c r="K14" s="249"/>
      <c r="L14" s="249"/>
      <c r="M14" s="249"/>
      <c r="N14" s="249"/>
      <c r="O14" s="249"/>
      <c r="P14" s="249"/>
      <c r="Q14" s="248"/>
      <c r="R14" s="248"/>
      <c r="S14" s="248"/>
      <c r="T14" s="248"/>
      <c r="U14" s="249"/>
      <c r="V14" s="249"/>
      <c r="W14" s="249"/>
      <c r="X14" s="249"/>
      <c r="Y14" s="249"/>
      <c r="Z14" s="249"/>
      <c r="AA14" s="249"/>
      <c r="AB14" s="249"/>
      <c r="AC14" s="249"/>
      <c r="AD14" s="249"/>
      <c r="AE14" s="249"/>
      <c r="AF14" s="249"/>
      <c r="AG14" s="249"/>
    </row>
    <row r="15" spans="1:33">
      <c r="B15" s="72" t="s">
        <v>84</v>
      </c>
      <c r="F15" s="249"/>
      <c r="G15" s="249"/>
      <c r="H15" s="249"/>
      <c r="I15" s="249"/>
      <c r="J15" s="249"/>
      <c r="K15" s="249"/>
      <c r="L15" s="249"/>
      <c r="M15" s="249"/>
      <c r="N15" s="249"/>
      <c r="O15" s="249"/>
      <c r="P15" s="249"/>
      <c r="Q15" s="248"/>
      <c r="R15" s="248"/>
      <c r="S15" s="248"/>
      <c r="T15" s="248"/>
      <c r="U15" s="249"/>
      <c r="V15" s="249"/>
      <c r="W15" s="249"/>
      <c r="X15" s="249"/>
      <c r="Y15" s="249"/>
      <c r="Z15" s="249"/>
      <c r="AA15" s="249"/>
      <c r="AB15" s="249"/>
      <c r="AC15" s="249"/>
      <c r="AD15" s="249"/>
      <c r="AE15" s="249"/>
      <c r="AF15" s="249"/>
      <c r="AG15" s="249"/>
    </row>
    <row r="16" spans="1:33">
      <c r="B16" s="72" t="s">
        <v>80</v>
      </c>
      <c r="F16" s="249"/>
      <c r="G16" s="249"/>
      <c r="H16" s="249"/>
      <c r="I16" s="249"/>
      <c r="J16" s="249"/>
      <c r="K16" s="249"/>
      <c r="L16" s="249"/>
      <c r="M16" s="249"/>
      <c r="N16" s="249"/>
      <c r="O16" s="249"/>
      <c r="P16" s="249"/>
      <c r="Q16" s="248"/>
      <c r="R16" s="248"/>
      <c r="S16" s="248"/>
      <c r="T16" s="248"/>
      <c r="U16" s="249"/>
      <c r="V16" s="249"/>
      <c r="W16" s="249"/>
      <c r="X16" s="249"/>
      <c r="Y16" s="249"/>
      <c r="Z16" s="249"/>
      <c r="AA16" s="249"/>
      <c r="AB16" s="249"/>
      <c r="AC16" s="249"/>
      <c r="AD16" s="249"/>
      <c r="AE16" s="249"/>
      <c r="AF16" s="249"/>
      <c r="AG16" s="249"/>
    </row>
    <row r="17" spans="1:33">
      <c r="A17" s="75" t="s">
        <v>32</v>
      </c>
      <c r="B17" s="72" t="s">
        <v>93</v>
      </c>
      <c r="F17" s="249"/>
      <c r="G17" s="249"/>
      <c r="H17" s="249"/>
      <c r="I17" s="249"/>
      <c r="J17" s="249"/>
      <c r="K17" s="249"/>
      <c r="L17" s="249"/>
      <c r="M17" s="249"/>
      <c r="N17" s="249"/>
      <c r="O17" s="249"/>
      <c r="P17" s="249"/>
      <c r="Q17" s="248"/>
      <c r="R17" s="248"/>
      <c r="S17" s="248"/>
      <c r="T17" s="248"/>
      <c r="U17" s="249"/>
      <c r="V17" s="249"/>
      <c r="W17" s="249"/>
      <c r="X17" s="249"/>
      <c r="Y17" s="249"/>
      <c r="Z17" s="249"/>
      <c r="AA17" s="249"/>
      <c r="AB17" s="249"/>
      <c r="AC17" s="249"/>
      <c r="AD17" s="249"/>
      <c r="AE17" s="249"/>
      <c r="AF17" s="249"/>
      <c r="AG17" s="249"/>
    </row>
    <row r="18" spans="1:33">
      <c r="B18" s="72" t="s">
        <v>94</v>
      </c>
      <c r="F18" s="249"/>
      <c r="G18" s="249"/>
      <c r="H18" s="249"/>
      <c r="I18" s="249"/>
      <c r="J18" s="249"/>
      <c r="K18" s="249"/>
      <c r="L18" s="249"/>
      <c r="M18" s="249"/>
      <c r="N18" s="249"/>
      <c r="O18" s="249"/>
      <c r="P18" s="249"/>
      <c r="Q18" s="248"/>
      <c r="R18" s="248"/>
      <c r="S18" s="248"/>
      <c r="T18" s="248"/>
      <c r="U18" s="249"/>
      <c r="V18" s="249"/>
      <c r="W18" s="249"/>
      <c r="X18" s="249"/>
      <c r="Y18" s="249"/>
      <c r="Z18" s="249"/>
      <c r="AA18" s="249"/>
      <c r="AB18" s="249"/>
      <c r="AC18" s="249"/>
      <c r="AD18" s="249"/>
      <c r="AE18" s="249"/>
      <c r="AF18" s="249"/>
      <c r="AG18" s="249"/>
    </row>
    <row r="19" spans="1:33">
      <c r="B19" s="72" t="s">
        <v>120</v>
      </c>
      <c r="F19" s="249"/>
      <c r="G19" s="249"/>
      <c r="H19" s="249"/>
      <c r="I19" s="249"/>
      <c r="J19" s="249"/>
      <c r="K19" s="249"/>
      <c r="L19" s="249"/>
      <c r="M19" s="249"/>
      <c r="N19" s="249"/>
      <c r="O19" s="249"/>
      <c r="P19" s="249"/>
      <c r="Q19" s="248"/>
      <c r="R19" s="248"/>
      <c r="S19" s="248"/>
      <c r="T19" s="248"/>
      <c r="U19" s="249"/>
      <c r="V19" s="249"/>
      <c r="W19" s="249"/>
      <c r="X19" s="249"/>
      <c r="Y19" s="249"/>
      <c r="Z19" s="249"/>
      <c r="AA19" s="249"/>
      <c r="AB19" s="249"/>
      <c r="AC19" s="249"/>
      <c r="AD19" s="249"/>
      <c r="AE19" s="249"/>
      <c r="AF19" s="249"/>
      <c r="AG19" s="249"/>
    </row>
    <row r="20" spans="1:33">
      <c r="F20" s="249"/>
      <c r="G20" s="249"/>
      <c r="H20" s="249"/>
      <c r="I20" s="249"/>
      <c r="J20" s="249"/>
      <c r="K20" s="249"/>
      <c r="L20" s="249"/>
      <c r="M20" s="249"/>
      <c r="N20" s="249"/>
      <c r="O20" s="249"/>
      <c r="P20" s="249"/>
      <c r="Q20" s="248"/>
      <c r="R20" s="248"/>
      <c r="S20" s="248"/>
      <c r="T20" s="248"/>
      <c r="U20" s="249"/>
      <c r="V20" s="249"/>
      <c r="W20" s="249"/>
      <c r="X20" s="249"/>
      <c r="Y20" s="249"/>
      <c r="Z20" s="249"/>
      <c r="AA20" s="249"/>
      <c r="AB20" s="249"/>
      <c r="AC20" s="249"/>
      <c r="AD20" s="249"/>
      <c r="AE20" s="249"/>
      <c r="AF20" s="249"/>
      <c r="AG20" s="249"/>
    </row>
    <row r="21" spans="1:33">
      <c r="F21" s="250" t="s">
        <v>187</v>
      </c>
      <c r="G21" s="250"/>
      <c r="H21" s="250"/>
      <c r="I21" s="250"/>
      <c r="J21" s="250" t="s">
        <v>189</v>
      </c>
      <c r="K21" s="250"/>
      <c r="L21" s="250"/>
      <c r="M21" s="250"/>
      <c r="N21" s="250"/>
      <c r="O21" s="249"/>
      <c r="P21" s="249"/>
      <c r="Q21" s="250" t="s">
        <v>186</v>
      </c>
      <c r="R21" s="250"/>
      <c r="S21" s="250"/>
      <c r="T21" s="250"/>
      <c r="U21" s="250" t="s">
        <v>190</v>
      </c>
      <c r="V21" s="250"/>
      <c r="W21" s="250"/>
      <c r="X21" s="250"/>
      <c r="Y21" s="250" t="s">
        <v>191</v>
      </c>
      <c r="Z21" s="250"/>
      <c r="AA21" s="250"/>
      <c r="AB21" s="250"/>
      <c r="AC21" s="250"/>
      <c r="AD21" s="249"/>
      <c r="AE21" s="249"/>
      <c r="AF21" s="249"/>
      <c r="AG21" s="249"/>
    </row>
    <row r="22" spans="1:33">
      <c r="E22" s="72" t="s">
        <v>193</v>
      </c>
      <c r="F22" s="247" t="s">
        <v>284</v>
      </c>
      <c r="G22" s="248"/>
      <c r="H22" s="248"/>
      <c r="I22" s="248"/>
      <c r="J22" s="247" t="s">
        <v>272</v>
      </c>
      <c r="K22" s="248"/>
      <c r="L22" s="248"/>
      <c r="M22" s="248"/>
      <c r="N22" s="248"/>
      <c r="O22" s="249"/>
      <c r="P22" s="249"/>
      <c r="Q22" s="247" t="s">
        <v>273</v>
      </c>
      <c r="R22" s="248"/>
      <c r="S22" s="248"/>
      <c r="T22" s="248"/>
      <c r="U22" s="247" t="s">
        <v>285</v>
      </c>
      <c r="V22" s="248"/>
      <c r="W22" s="248"/>
      <c r="X22" s="248"/>
      <c r="Y22" s="247" t="s">
        <v>274</v>
      </c>
      <c r="Z22" s="248"/>
      <c r="AA22" s="248"/>
      <c r="AB22" s="248"/>
      <c r="AC22" s="248"/>
      <c r="AD22" s="249"/>
      <c r="AE22" s="249"/>
      <c r="AF22" s="251" t="s">
        <v>275</v>
      </c>
      <c r="AG22" s="251"/>
    </row>
    <row r="23" spans="1:33">
      <c r="F23" s="248"/>
      <c r="G23" s="248"/>
      <c r="H23" s="248"/>
      <c r="I23" s="248"/>
      <c r="J23" s="248"/>
      <c r="K23" s="248"/>
      <c r="L23" s="248"/>
      <c r="M23" s="248"/>
      <c r="N23" s="248"/>
      <c r="O23" s="249"/>
      <c r="P23" s="249"/>
      <c r="Q23" s="248"/>
      <c r="R23" s="248"/>
      <c r="S23" s="248"/>
      <c r="T23" s="248"/>
      <c r="U23" s="248"/>
      <c r="V23" s="248"/>
      <c r="W23" s="248"/>
      <c r="X23" s="248"/>
      <c r="Y23" s="248"/>
      <c r="Z23" s="248"/>
      <c r="AA23" s="248"/>
      <c r="AB23" s="248"/>
      <c r="AC23" s="248"/>
      <c r="AD23" s="249"/>
      <c r="AE23" s="249"/>
      <c r="AF23" s="251"/>
      <c r="AG23" s="251"/>
    </row>
    <row r="24" spans="1:33">
      <c r="F24" s="248"/>
      <c r="G24" s="248"/>
      <c r="H24" s="248"/>
      <c r="I24" s="248"/>
      <c r="J24" s="248"/>
      <c r="K24" s="248"/>
      <c r="L24" s="248"/>
      <c r="M24" s="248"/>
      <c r="N24" s="248"/>
      <c r="O24" s="249"/>
      <c r="P24" s="249"/>
      <c r="Q24" s="248"/>
      <c r="R24" s="248"/>
      <c r="S24" s="248"/>
      <c r="T24" s="248"/>
      <c r="U24" s="248"/>
      <c r="V24" s="248"/>
      <c r="W24" s="248"/>
      <c r="X24" s="248"/>
      <c r="Y24" s="248"/>
      <c r="Z24" s="248"/>
      <c r="AA24" s="248"/>
      <c r="AB24" s="248"/>
      <c r="AC24" s="248"/>
      <c r="AD24" s="249"/>
      <c r="AE24" s="249"/>
      <c r="AF24" s="251"/>
      <c r="AG24" s="251"/>
    </row>
    <row r="25" spans="1:33">
      <c r="F25" s="248"/>
      <c r="G25" s="248"/>
      <c r="H25" s="248"/>
      <c r="I25" s="248"/>
      <c r="J25" s="248"/>
      <c r="K25" s="248"/>
      <c r="L25" s="248"/>
      <c r="M25" s="248"/>
      <c r="N25" s="248"/>
      <c r="O25" s="249"/>
      <c r="P25" s="249"/>
      <c r="Q25" s="248"/>
      <c r="R25" s="248"/>
      <c r="S25" s="248"/>
      <c r="T25" s="248"/>
      <c r="U25" s="248"/>
      <c r="V25" s="248"/>
      <c r="W25" s="248"/>
      <c r="X25" s="248"/>
      <c r="Y25" s="248"/>
      <c r="Z25" s="248"/>
      <c r="AA25" s="248"/>
      <c r="AB25" s="248"/>
      <c r="AC25" s="248"/>
      <c r="AD25" s="249"/>
      <c r="AE25" s="249"/>
      <c r="AF25" s="251"/>
      <c r="AG25" s="251"/>
    </row>
    <row r="26" spans="1:33">
      <c r="F26" s="248"/>
      <c r="G26" s="248"/>
      <c r="H26" s="248"/>
      <c r="I26" s="248"/>
      <c r="J26" s="248"/>
      <c r="K26" s="248"/>
      <c r="L26" s="248"/>
      <c r="M26" s="248"/>
      <c r="N26" s="248"/>
      <c r="O26" s="249"/>
      <c r="P26" s="249"/>
      <c r="Q26" s="248"/>
      <c r="R26" s="248"/>
      <c r="S26" s="248"/>
      <c r="T26" s="248"/>
      <c r="U26" s="248"/>
      <c r="V26" s="248"/>
      <c r="W26" s="248"/>
      <c r="X26" s="248"/>
      <c r="Y26" s="248"/>
      <c r="Z26" s="248"/>
      <c r="AA26" s="248"/>
      <c r="AB26" s="248"/>
      <c r="AC26" s="248"/>
      <c r="AD26" s="249"/>
      <c r="AE26" s="249"/>
      <c r="AF26" s="251"/>
      <c r="AG26" s="251"/>
    </row>
    <row r="27" spans="1:33">
      <c r="F27" s="248"/>
      <c r="G27" s="248"/>
      <c r="H27" s="248"/>
      <c r="I27" s="248"/>
      <c r="J27" s="248"/>
      <c r="K27" s="248"/>
      <c r="L27" s="248"/>
      <c r="M27" s="248"/>
      <c r="N27" s="248"/>
      <c r="O27" s="249"/>
      <c r="P27" s="249"/>
      <c r="Q27" s="248"/>
      <c r="R27" s="248"/>
      <c r="S27" s="248"/>
      <c r="T27" s="248"/>
      <c r="U27" s="248"/>
      <c r="V27" s="248"/>
      <c r="W27" s="248"/>
      <c r="X27" s="248"/>
      <c r="Y27" s="248"/>
      <c r="Z27" s="248"/>
      <c r="AA27" s="248"/>
      <c r="AB27" s="248"/>
      <c r="AC27" s="248"/>
      <c r="AD27" s="249"/>
      <c r="AE27" s="249"/>
      <c r="AF27" s="251"/>
      <c r="AG27" s="251"/>
    </row>
    <row r="28" spans="1:33">
      <c r="F28" s="248"/>
      <c r="G28" s="248"/>
      <c r="H28" s="248"/>
      <c r="I28" s="248"/>
      <c r="J28" s="248"/>
      <c r="K28" s="248"/>
      <c r="L28" s="248"/>
      <c r="M28" s="248"/>
      <c r="N28" s="248"/>
      <c r="O28" s="249"/>
      <c r="P28" s="249"/>
      <c r="Q28" s="248"/>
      <c r="R28" s="248"/>
      <c r="S28" s="248"/>
      <c r="T28" s="248"/>
      <c r="U28" s="248"/>
      <c r="V28" s="248"/>
      <c r="W28" s="248"/>
      <c r="X28" s="248"/>
      <c r="Y28" s="248"/>
      <c r="Z28" s="248"/>
      <c r="AA28" s="248"/>
      <c r="AB28" s="248"/>
      <c r="AC28" s="248"/>
      <c r="AD28" s="249"/>
      <c r="AE28" s="249"/>
      <c r="AF28" s="251"/>
      <c r="AG28" s="251"/>
    </row>
    <row r="29" spans="1:33">
      <c r="F29" s="248"/>
      <c r="G29" s="248"/>
      <c r="H29" s="248"/>
      <c r="I29" s="248"/>
      <c r="J29" s="248"/>
      <c r="K29" s="248"/>
      <c r="L29" s="248"/>
      <c r="M29" s="248"/>
      <c r="N29" s="248"/>
      <c r="O29" s="249"/>
      <c r="P29" s="249"/>
      <c r="Q29" s="248"/>
      <c r="R29" s="248"/>
      <c r="S29" s="248"/>
      <c r="T29" s="248"/>
      <c r="U29" s="248"/>
      <c r="V29" s="248"/>
      <c r="W29" s="248"/>
      <c r="X29" s="248"/>
      <c r="Y29" s="248"/>
      <c r="Z29" s="248"/>
      <c r="AA29" s="248"/>
      <c r="AB29" s="248"/>
      <c r="AC29" s="248"/>
      <c r="AD29" s="249"/>
      <c r="AE29" s="249"/>
      <c r="AF29" s="251"/>
      <c r="AG29" s="251"/>
    </row>
    <row r="30" spans="1:33">
      <c r="F30" s="248"/>
      <c r="G30" s="248"/>
      <c r="H30" s="248"/>
      <c r="I30" s="248"/>
      <c r="J30" s="248"/>
      <c r="K30" s="248"/>
      <c r="L30" s="248"/>
      <c r="M30" s="248"/>
      <c r="N30" s="248"/>
      <c r="O30" s="249"/>
      <c r="P30" s="249"/>
      <c r="Q30" s="248"/>
      <c r="R30" s="248"/>
      <c r="S30" s="248"/>
      <c r="T30" s="248"/>
      <c r="U30" s="248"/>
      <c r="V30" s="248"/>
      <c r="W30" s="248"/>
      <c r="X30" s="248"/>
      <c r="Y30" s="248"/>
      <c r="Z30" s="248"/>
      <c r="AA30" s="248"/>
      <c r="AB30" s="248"/>
      <c r="AC30" s="248"/>
      <c r="AD30" s="249"/>
      <c r="AE30" s="249"/>
      <c r="AF30" s="251"/>
      <c r="AG30" s="251"/>
    </row>
    <row r="31" spans="1:33">
      <c r="F31" s="249"/>
      <c r="G31" s="249"/>
      <c r="H31" s="249"/>
      <c r="I31" s="249"/>
      <c r="J31" s="248"/>
      <c r="K31" s="248"/>
      <c r="L31" s="248"/>
      <c r="M31" s="248"/>
      <c r="N31" s="248"/>
      <c r="O31" s="249"/>
      <c r="P31" s="249"/>
      <c r="Q31" s="248"/>
      <c r="R31" s="248"/>
      <c r="S31" s="248"/>
      <c r="T31" s="248"/>
      <c r="U31" s="249"/>
      <c r="V31" s="249"/>
      <c r="W31" s="249"/>
      <c r="X31" s="249"/>
      <c r="Y31" s="248"/>
      <c r="Z31" s="248"/>
      <c r="AA31" s="248"/>
      <c r="AB31" s="248"/>
      <c r="AC31" s="248"/>
      <c r="AD31" s="249"/>
      <c r="AE31" s="249"/>
      <c r="AF31" s="251"/>
      <c r="AG31" s="251"/>
    </row>
    <row r="32" spans="1:33">
      <c r="F32" s="249"/>
      <c r="G32" s="249"/>
      <c r="H32" s="249"/>
      <c r="I32" s="249"/>
      <c r="J32" s="248"/>
      <c r="K32" s="248"/>
      <c r="L32" s="248"/>
      <c r="M32" s="248"/>
      <c r="N32" s="248"/>
      <c r="O32" s="249"/>
      <c r="P32" s="249"/>
      <c r="Q32" s="248"/>
      <c r="R32" s="248"/>
      <c r="S32" s="248"/>
      <c r="T32" s="248"/>
      <c r="U32" s="249"/>
      <c r="V32" s="249"/>
      <c r="W32" s="249"/>
      <c r="X32" s="249"/>
      <c r="Y32" s="248"/>
      <c r="Z32" s="248"/>
      <c r="AA32" s="248"/>
      <c r="AB32" s="248"/>
      <c r="AC32" s="248"/>
      <c r="AD32" s="249"/>
      <c r="AE32" s="249"/>
      <c r="AF32" s="251"/>
      <c r="AG32" s="251"/>
    </row>
    <row r="33" spans="6:33">
      <c r="F33" s="249"/>
      <c r="G33" s="249"/>
      <c r="H33" s="249"/>
      <c r="I33" s="249"/>
      <c r="J33" s="249"/>
      <c r="K33" s="249"/>
      <c r="L33" s="249"/>
      <c r="M33" s="249"/>
      <c r="N33" s="249"/>
      <c r="O33" s="249"/>
      <c r="P33" s="249"/>
      <c r="Q33" s="248"/>
      <c r="R33" s="248"/>
      <c r="S33" s="248"/>
      <c r="T33" s="248"/>
      <c r="U33" s="249"/>
      <c r="V33" s="249"/>
      <c r="W33" s="249"/>
      <c r="X33" s="249"/>
      <c r="Y33" s="249"/>
      <c r="Z33" s="249"/>
      <c r="AA33" s="249"/>
      <c r="AB33" s="249"/>
      <c r="AC33" s="249"/>
      <c r="AD33" s="249"/>
      <c r="AE33" s="249"/>
      <c r="AF33" s="251"/>
      <c r="AG33" s="251"/>
    </row>
    <row r="34" spans="6:33">
      <c r="F34" s="249"/>
      <c r="G34" s="249"/>
      <c r="H34" s="249"/>
      <c r="I34" s="249"/>
      <c r="J34" s="249"/>
      <c r="K34" s="249"/>
      <c r="L34" s="249"/>
      <c r="M34" s="249"/>
      <c r="N34" s="249"/>
      <c r="O34" s="249"/>
      <c r="P34" s="249"/>
      <c r="Q34" s="248"/>
      <c r="R34" s="248"/>
      <c r="S34" s="248"/>
      <c r="T34" s="248"/>
      <c r="U34" s="249"/>
      <c r="V34" s="249"/>
      <c r="W34" s="249"/>
      <c r="X34" s="249"/>
      <c r="Y34" s="249"/>
      <c r="Z34" s="249"/>
      <c r="AA34" s="249"/>
      <c r="AB34" s="249"/>
      <c r="AC34" s="249"/>
      <c r="AD34" s="249"/>
      <c r="AE34" s="249"/>
      <c r="AF34" s="251"/>
      <c r="AG34" s="251"/>
    </row>
    <row r="35" spans="6:33">
      <c r="F35" s="249"/>
      <c r="G35" s="249"/>
      <c r="H35" s="249"/>
      <c r="I35" s="249"/>
      <c r="J35" s="249"/>
      <c r="K35" s="249"/>
      <c r="L35" s="249"/>
      <c r="M35" s="249"/>
      <c r="N35" s="249"/>
      <c r="O35" s="249"/>
      <c r="P35" s="249"/>
      <c r="Q35" s="248"/>
      <c r="R35" s="248"/>
      <c r="S35" s="248"/>
      <c r="T35" s="248"/>
      <c r="U35" s="249"/>
      <c r="V35" s="249"/>
      <c r="W35" s="249"/>
      <c r="X35" s="249"/>
      <c r="Y35" s="249"/>
      <c r="Z35" s="249"/>
      <c r="AA35" s="249"/>
      <c r="AB35" s="249"/>
      <c r="AC35" s="249"/>
      <c r="AD35" s="249"/>
      <c r="AE35" s="249"/>
      <c r="AF35" s="251"/>
      <c r="AG35" s="251"/>
    </row>
    <row r="36" spans="6:33">
      <c r="F36" s="249"/>
      <c r="G36" s="249"/>
      <c r="H36" s="249"/>
      <c r="I36" s="249"/>
      <c r="J36" s="249"/>
      <c r="K36" s="249"/>
      <c r="L36" s="249"/>
      <c r="M36" s="249"/>
      <c r="N36" s="249"/>
      <c r="O36" s="249"/>
      <c r="P36" s="249"/>
      <c r="Q36" s="248"/>
      <c r="R36" s="248"/>
      <c r="S36" s="248"/>
      <c r="T36" s="248"/>
      <c r="U36" s="249"/>
      <c r="V36" s="249"/>
      <c r="W36" s="249"/>
      <c r="X36" s="249"/>
      <c r="Y36" s="249"/>
      <c r="Z36" s="249"/>
      <c r="AA36" s="249"/>
      <c r="AB36" s="249"/>
      <c r="AC36" s="249"/>
      <c r="AD36" s="249"/>
      <c r="AE36" s="249"/>
      <c r="AF36" s="251"/>
      <c r="AG36" s="251"/>
    </row>
    <row r="37" spans="6:33">
      <c r="F37" s="249"/>
      <c r="G37" s="249"/>
      <c r="H37" s="249"/>
      <c r="I37" s="249"/>
      <c r="J37" s="249"/>
      <c r="K37" s="249"/>
      <c r="L37" s="249"/>
      <c r="M37" s="249"/>
      <c r="N37" s="249"/>
      <c r="O37" s="249"/>
      <c r="P37" s="249"/>
      <c r="Q37" s="248"/>
      <c r="R37" s="248"/>
      <c r="S37" s="248"/>
      <c r="T37" s="248"/>
      <c r="U37" s="249"/>
      <c r="V37" s="249"/>
      <c r="W37" s="249"/>
      <c r="X37" s="249"/>
      <c r="Y37" s="249"/>
      <c r="Z37" s="249"/>
      <c r="AA37" s="249"/>
      <c r="AB37" s="249"/>
      <c r="AC37" s="249"/>
      <c r="AD37" s="249"/>
      <c r="AE37" s="249"/>
      <c r="AF37" s="251"/>
      <c r="AG37" s="251"/>
    </row>
    <row r="38" spans="6:33">
      <c r="F38" s="249"/>
      <c r="G38" s="249"/>
      <c r="H38" s="249"/>
      <c r="I38" s="249"/>
      <c r="J38" s="249"/>
      <c r="K38" s="249"/>
      <c r="L38" s="249"/>
      <c r="M38" s="249"/>
      <c r="N38" s="249"/>
      <c r="O38" s="249"/>
      <c r="P38" s="249"/>
      <c r="Q38" s="248"/>
      <c r="R38" s="248"/>
      <c r="S38" s="248"/>
      <c r="T38" s="248"/>
      <c r="U38" s="249"/>
      <c r="V38" s="249"/>
      <c r="W38" s="249"/>
      <c r="X38" s="249"/>
      <c r="Y38" s="249"/>
      <c r="Z38" s="249"/>
      <c r="AA38" s="249"/>
      <c r="AB38" s="249"/>
      <c r="AC38" s="249"/>
      <c r="AD38" s="249"/>
      <c r="AE38" s="249"/>
      <c r="AF38" s="251"/>
      <c r="AG38" s="251"/>
    </row>
    <row r="39" spans="6:33">
      <c r="F39" s="249"/>
      <c r="G39" s="249"/>
      <c r="H39" s="249"/>
      <c r="I39" s="249"/>
      <c r="J39" s="249"/>
      <c r="K39" s="249"/>
      <c r="L39" s="249"/>
      <c r="M39" s="249"/>
      <c r="N39" s="249"/>
      <c r="O39" s="249"/>
      <c r="P39" s="249"/>
      <c r="Q39" s="248"/>
      <c r="R39" s="248"/>
      <c r="S39" s="248"/>
      <c r="T39" s="248"/>
      <c r="U39" s="249"/>
      <c r="V39" s="249"/>
      <c r="W39" s="249"/>
      <c r="X39" s="249"/>
      <c r="Y39" s="249"/>
      <c r="Z39" s="249"/>
      <c r="AA39" s="249"/>
      <c r="AB39" s="249"/>
      <c r="AC39" s="249"/>
      <c r="AD39" s="249"/>
      <c r="AE39" s="249"/>
      <c r="AF39" s="251"/>
      <c r="AG39" s="251"/>
    </row>
    <row r="40" spans="6:33">
      <c r="F40" s="249"/>
      <c r="G40" s="249"/>
      <c r="H40" s="249"/>
      <c r="I40" s="249"/>
      <c r="J40" s="249"/>
      <c r="K40" s="249"/>
      <c r="L40" s="249"/>
      <c r="M40" s="249"/>
      <c r="N40" s="249"/>
      <c r="O40" s="249"/>
      <c r="P40" s="249"/>
      <c r="Q40" s="248"/>
      <c r="R40" s="248"/>
      <c r="S40" s="248"/>
      <c r="T40" s="248"/>
      <c r="U40" s="249"/>
      <c r="V40" s="249"/>
      <c r="W40" s="249"/>
      <c r="X40" s="249"/>
      <c r="Y40" s="249"/>
      <c r="Z40" s="249"/>
      <c r="AA40" s="249"/>
      <c r="AB40" s="249"/>
      <c r="AC40" s="249"/>
      <c r="AD40" s="249"/>
      <c r="AE40" s="249"/>
      <c r="AF40" s="251"/>
      <c r="AG40" s="251"/>
    </row>
  </sheetData>
  <sheetProtection algorithmName="SHA-512" hashValue="ylxnNXCf1IvUO2XQ2s2VhGLyJr4aUBnSdMnO4ftMJ3wnsdJEeRfpBfVIYl1I3EK6d22CNivhbQOjvQnCPiq82g==" saltValue="/CnfUeKtH191QhBo0X7cxA==" spinCount="100000" sheet="1" objects="1" scenarios="1"/>
  <mergeCells count="26">
    <mergeCell ref="AF1:AG1"/>
    <mergeCell ref="AF2:AG20"/>
    <mergeCell ref="AF21:AG21"/>
    <mergeCell ref="AF22:AG40"/>
    <mergeCell ref="A5:A7"/>
    <mergeCell ref="A2:A4"/>
    <mergeCell ref="F1:I1"/>
    <mergeCell ref="F2:I20"/>
    <mergeCell ref="Q1:T1"/>
    <mergeCell ref="Q2:T20"/>
    <mergeCell ref="U1:X1"/>
    <mergeCell ref="Y1:AE1"/>
    <mergeCell ref="U2:X20"/>
    <mergeCell ref="Y2:AE20"/>
    <mergeCell ref="J2:P20"/>
    <mergeCell ref="J1:P1"/>
    <mergeCell ref="F21:I21"/>
    <mergeCell ref="J21:P21"/>
    <mergeCell ref="Q21:T21"/>
    <mergeCell ref="U21:X21"/>
    <mergeCell ref="Y21:AE21"/>
    <mergeCell ref="F22:I40"/>
    <mergeCell ref="J22:P40"/>
    <mergeCell ref="Q22:T40"/>
    <mergeCell ref="U22:X40"/>
    <mergeCell ref="Y22:AE40"/>
  </mergeCells>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
  <sheetViews>
    <sheetView topLeftCell="A4" zoomScaleNormal="100" workbookViewId="0">
      <selection activeCell="AL13" sqref="AL13"/>
    </sheetView>
  </sheetViews>
  <sheetFormatPr defaultColWidth="2.375" defaultRowHeight="16.5" customHeight="1"/>
  <cols>
    <col min="1" max="16384" width="2.375" style="1"/>
  </cols>
  <sheetData>
    <row r="1" spans="1:36" ht="16.5" customHeight="1">
      <c r="A1" s="53" t="s">
        <v>108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3"/>
    </row>
    <row r="2" spans="1:36" ht="16.5" customHeight="1">
      <c r="A2" s="2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25"/>
    </row>
    <row r="3" spans="1:36" ht="16.5" customHeight="1">
      <c r="A3" s="24"/>
      <c r="B3" s="4"/>
      <c r="C3" s="257" t="s">
        <v>107</v>
      </c>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4"/>
      <c r="AJ3" s="25"/>
    </row>
    <row r="4" spans="1:36" ht="16.5" customHeight="1">
      <c r="A4" s="24"/>
      <c r="B4" s="4"/>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4"/>
      <c r="AJ4" s="25"/>
    </row>
    <row r="5" spans="1:36" ht="16.5" customHeight="1">
      <c r="A5" s="2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25"/>
    </row>
    <row r="6" spans="1:36" ht="16.5" customHeight="1">
      <c r="A6" s="24"/>
      <c r="B6" s="4"/>
      <c r="C6" s="4"/>
      <c r="D6" s="4"/>
      <c r="E6" s="4"/>
      <c r="F6" s="4"/>
      <c r="G6" s="4"/>
      <c r="H6" s="4"/>
      <c r="I6" s="4"/>
      <c r="J6" s="4"/>
      <c r="K6" s="4"/>
      <c r="L6" s="4"/>
      <c r="M6" s="4"/>
      <c r="N6" s="4"/>
      <c r="O6" s="4"/>
      <c r="P6" s="4"/>
      <c r="Q6" s="4"/>
      <c r="R6" s="4"/>
      <c r="S6" s="4"/>
      <c r="T6" s="4"/>
      <c r="U6" s="4"/>
      <c r="V6" s="4"/>
      <c r="W6" s="4"/>
      <c r="X6" s="253" t="s">
        <v>277</v>
      </c>
      <c r="Y6" s="253"/>
      <c r="Z6" s="258" t="str">
        <f>IF(入力画面!$C$9="","",入力画面!$C$9)</f>
        <v/>
      </c>
      <c r="AA6" s="258"/>
      <c r="AB6" s="5" t="s">
        <v>9</v>
      </c>
      <c r="AC6" s="258" t="str">
        <f>IF(入力画面!$E$9="","",入力画面!$E$9)</f>
        <v/>
      </c>
      <c r="AD6" s="258"/>
      <c r="AE6" s="5" t="s">
        <v>15</v>
      </c>
      <c r="AF6" s="258" t="str">
        <f>IF(入力画面!G9="","",入力画面!G9)</f>
        <v/>
      </c>
      <c r="AG6" s="258"/>
      <c r="AH6" s="5" t="s">
        <v>16</v>
      </c>
      <c r="AJ6" s="25"/>
    </row>
    <row r="7" spans="1:36" ht="16.5" customHeight="1">
      <c r="A7" s="24"/>
      <c r="B7" s="4"/>
      <c r="C7" s="4"/>
      <c r="D7" s="4"/>
      <c r="E7" s="4"/>
      <c r="F7" s="4"/>
      <c r="G7" s="4"/>
      <c r="H7" s="4"/>
      <c r="I7" s="4"/>
      <c r="J7" s="4"/>
      <c r="K7" s="4"/>
      <c r="L7" s="4"/>
      <c r="M7" s="4"/>
      <c r="N7" s="4"/>
      <c r="O7" s="4"/>
      <c r="P7" s="4"/>
      <c r="Q7" s="4"/>
      <c r="R7" s="4"/>
      <c r="S7" s="4"/>
      <c r="T7" s="4"/>
      <c r="U7" s="4"/>
      <c r="V7" s="4"/>
      <c r="W7" s="4"/>
      <c r="X7" s="4"/>
      <c r="Y7" s="4"/>
      <c r="Z7" s="5"/>
      <c r="AA7" s="5"/>
      <c r="AB7" s="4"/>
      <c r="AC7" s="4"/>
      <c r="AD7" s="5"/>
      <c r="AE7" s="5"/>
      <c r="AF7" s="4"/>
      <c r="AG7" s="4"/>
      <c r="AH7" s="4"/>
      <c r="AI7" s="4"/>
      <c r="AJ7" s="25"/>
    </row>
    <row r="8" spans="1:36" ht="16.5" customHeight="1">
      <c r="A8" s="24"/>
      <c r="B8" s="4" t="str">
        <f>IF(入力画面!$C$3="明石市公営企業管理者","明石市公営企業管理者　様","明石市長　様")</f>
        <v>明石市長　様</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25"/>
    </row>
    <row r="9" spans="1:36" ht="17.25">
      <c r="A9" s="24"/>
      <c r="B9" s="4"/>
      <c r="C9" s="26" t="str">
        <f>IF(入力画面!C3=1,"明石市長　様",IF(入力画面!C3=2,"明石市公営企業管理者　様",""))</f>
        <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25"/>
    </row>
    <row r="10" spans="1:36" ht="16.5" customHeight="1">
      <c r="A10" s="24"/>
      <c r="B10" s="4"/>
      <c r="C10" s="26"/>
      <c r="D10" s="4"/>
      <c r="E10" s="4"/>
      <c r="F10" s="4"/>
      <c r="G10" s="4"/>
      <c r="H10" s="4"/>
      <c r="I10" s="4"/>
      <c r="J10" s="4"/>
      <c r="K10" s="4"/>
      <c r="L10" s="4"/>
      <c r="M10" s="4"/>
      <c r="P10" s="307" t="s">
        <v>116</v>
      </c>
      <c r="Q10" s="307"/>
      <c r="R10" s="307"/>
      <c r="S10" s="307"/>
      <c r="AJ10" s="25"/>
    </row>
    <row r="11" spans="1:36" ht="16.5" customHeight="1">
      <c r="A11" s="24"/>
      <c r="B11" s="4"/>
      <c r="C11" s="4"/>
      <c r="D11" s="4"/>
      <c r="E11" s="4"/>
      <c r="F11" s="4"/>
      <c r="G11" s="4"/>
      <c r="H11" s="4"/>
      <c r="I11" s="4"/>
      <c r="J11" s="4"/>
      <c r="K11" s="4"/>
      <c r="L11" s="4"/>
      <c r="M11" s="4"/>
      <c r="N11" s="308" t="s">
        <v>17</v>
      </c>
      <c r="O11" s="308"/>
      <c r="P11" s="308"/>
      <c r="Q11" s="308"/>
      <c r="R11" s="308"/>
      <c r="S11" s="308"/>
      <c r="T11" s="308"/>
      <c r="U11" s="308"/>
      <c r="V11" s="310" t="str">
        <f>IF(入力画面!$C$21="","",入力画面!$C$21)</f>
        <v/>
      </c>
      <c r="W11" s="310"/>
      <c r="X11" s="310"/>
      <c r="Y11" s="310"/>
      <c r="Z11" s="310"/>
      <c r="AA11" s="310"/>
      <c r="AB11" s="310"/>
      <c r="AC11" s="310"/>
      <c r="AD11" s="310"/>
      <c r="AE11" s="310"/>
      <c r="AF11" s="310"/>
      <c r="AG11" s="310"/>
      <c r="AH11" s="310"/>
      <c r="AI11" s="310"/>
      <c r="AJ11" s="25"/>
    </row>
    <row r="12" spans="1:36" ht="16.5" customHeight="1">
      <c r="A12" s="24"/>
      <c r="B12" s="4"/>
      <c r="C12" s="4"/>
      <c r="D12" s="4"/>
      <c r="E12" s="4"/>
      <c r="F12" s="4"/>
      <c r="G12" s="4"/>
      <c r="H12" s="4"/>
      <c r="I12" s="4"/>
      <c r="J12" s="4"/>
      <c r="K12" s="4"/>
      <c r="L12" s="4"/>
      <c r="M12" s="4"/>
      <c r="N12" s="309"/>
      <c r="O12" s="309"/>
      <c r="P12" s="309"/>
      <c r="Q12" s="309"/>
      <c r="R12" s="309"/>
      <c r="S12" s="309"/>
      <c r="T12" s="309"/>
      <c r="U12" s="309"/>
      <c r="V12" s="311"/>
      <c r="W12" s="311"/>
      <c r="X12" s="311"/>
      <c r="Y12" s="311"/>
      <c r="Z12" s="311"/>
      <c r="AA12" s="311"/>
      <c r="AB12" s="311"/>
      <c r="AC12" s="311"/>
      <c r="AD12" s="311"/>
      <c r="AE12" s="311"/>
      <c r="AF12" s="311"/>
      <c r="AG12" s="311"/>
      <c r="AH12" s="311"/>
      <c r="AI12" s="311"/>
      <c r="AJ12" s="25"/>
    </row>
    <row r="13" spans="1:36" ht="16.5" customHeight="1">
      <c r="A13" s="24"/>
      <c r="B13" s="4"/>
      <c r="C13" s="4"/>
      <c r="D13" s="4"/>
      <c r="E13" s="4"/>
      <c r="F13" s="4"/>
      <c r="G13" s="4"/>
      <c r="H13" s="4"/>
      <c r="I13" s="4"/>
      <c r="J13" s="4"/>
      <c r="K13" s="4"/>
      <c r="L13" s="4"/>
      <c r="M13" s="4"/>
      <c r="N13" s="309"/>
      <c r="O13" s="309"/>
      <c r="P13" s="309"/>
      <c r="Q13" s="309"/>
      <c r="R13" s="309"/>
      <c r="S13" s="309"/>
      <c r="T13" s="309"/>
      <c r="U13" s="309"/>
      <c r="V13" s="311"/>
      <c r="W13" s="311"/>
      <c r="X13" s="311"/>
      <c r="Y13" s="311"/>
      <c r="Z13" s="311"/>
      <c r="AA13" s="311"/>
      <c r="AB13" s="311"/>
      <c r="AC13" s="311"/>
      <c r="AD13" s="311"/>
      <c r="AE13" s="311"/>
      <c r="AF13" s="311"/>
      <c r="AG13" s="311"/>
      <c r="AH13" s="311"/>
      <c r="AI13" s="311"/>
      <c r="AJ13" s="25"/>
    </row>
    <row r="14" spans="1:36" ht="16.5" customHeight="1">
      <c r="A14" s="24"/>
      <c r="B14" s="4"/>
      <c r="C14" s="4"/>
      <c r="D14" s="4"/>
      <c r="E14" s="4"/>
      <c r="F14" s="4"/>
      <c r="G14" s="4"/>
      <c r="H14" s="4"/>
      <c r="I14" s="4"/>
      <c r="J14" s="4"/>
      <c r="K14" s="4"/>
      <c r="L14" s="4"/>
      <c r="M14" s="4"/>
      <c r="N14" s="308" t="s">
        <v>18</v>
      </c>
      <c r="O14" s="309"/>
      <c r="P14" s="309"/>
      <c r="Q14" s="309"/>
      <c r="R14" s="309"/>
      <c r="S14" s="309"/>
      <c r="T14" s="309"/>
      <c r="U14" s="309"/>
      <c r="V14" s="312" t="str">
        <f>IF(入力画面!$C$24="","",入力画面!$C$24)</f>
        <v/>
      </c>
      <c r="W14" s="311"/>
      <c r="X14" s="311"/>
      <c r="Y14" s="311"/>
      <c r="Z14" s="311"/>
      <c r="AA14" s="311"/>
      <c r="AB14" s="311"/>
      <c r="AC14" s="311"/>
      <c r="AD14" s="311"/>
      <c r="AE14" s="311"/>
      <c r="AF14" s="311"/>
      <c r="AG14" s="311"/>
      <c r="AH14" s="311"/>
      <c r="AI14" s="311"/>
      <c r="AJ14" s="25"/>
    </row>
    <row r="15" spans="1:36" ht="16.5" customHeight="1">
      <c r="A15" s="24"/>
      <c r="B15" s="4"/>
      <c r="C15" s="4"/>
      <c r="D15" s="4"/>
      <c r="E15" s="4"/>
      <c r="F15" s="4"/>
      <c r="G15" s="4"/>
      <c r="H15" s="4"/>
      <c r="I15" s="4"/>
      <c r="J15" s="4"/>
      <c r="K15" s="4"/>
      <c r="L15" s="4"/>
      <c r="M15" s="4"/>
      <c r="N15" s="309"/>
      <c r="O15" s="309"/>
      <c r="P15" s="309"/>
      <c r="Q15" s="309"/>
      <c r="R15" s="309"/>
      <c r="S15" s="309"/>
      <c r="T15" s="309"/>
      <c r="U15" s="309"/>
      <c r="V15" s="311"/>
      <c r="W15" s="311"/>
      <c r="X15" s="311"/>
      <c r="Y15" s="311"/>
      <c r="Z15" s="311"/>
      <c r="AA15" s="311"/>
      <c r="AB15" s="311"/>
      <c r="AC15" s="311"/>
      <c r="AD15" s="311"/>
      <c r="AE15" s="311"/>
      <c r="AF15" s="311"/>
      <c r="AG15" s="311"/>
      <c r="AH15" s="311"/>
      <c r="AI15" s="311"/>
      <c r="AJ15" s="25"/>
    </row>
    <row r="16" spans="1:36" ht="16.5" customHeight="1">
      <c r="A16" s="24"/>
      <c r="B16" s="4"/>
      <c r="C16" s="4"/>
      <c r="D16" s="4"/>
      <c r="E16" s="4"/>
      <c r="F16" s="4"/>
      <c r="G16" s="4"/>
      <c r="H16" s="4"/>
      <c r="I16" s="4"/>
      <c r="J16" s="4"/>
      <c r="K16" s="4"/>
      <c r="L16" s="4"/>
      <c r="M16" s="4"/>
      <c r="N16" s="309"/>
      <c r="O16" s="309"/>
      <c r="P16" s="309"/>
      <c r="Q16" s="309"/>
      <c r="R16" s="309"/>
      <c r="S16" s="309"/>
      <c r="T16" s="309"/>
      <c r="U16" s="309"/>
      <c r="V16" s="311"/>
      <c r="W16" s="311"/>
      <c r="X16" s="311"/>
      <c r="Y16" s="311"/>
      <c r="Z16" s="311"/>
      <c r="AA16" s="311"/>
      <c r="AB16" s="311"/>
      <c r="AC16" s="311"/>
      <c r="AD16" s="311"/>
      <c r="AE16" s="311"/>
      <c r="AF16" s="311"/>
      <c r="AG16" s="311"/>
      <c r="AH16" s="311"/>
      <c r="AI16" s="311"/>
      <c r="AJ16" s="25"/>
    </row>
    <row r="17" spans="1:36" ht="16.5" customHeight="1">
      <c r="A17" s="24"/>
      <c r="B17" s="4"/>
      <c r="C17" s="4"/>
      <c r="D17" s="4"/>
      <c r="E17" s="4"/>
      <c r="F17" s="4"/>
      <c r="G17" s="4"/>
      <c r="H17" s="4"/>
      <c r="I17" s="4"/>
      <c r="J17" s="4"/>
      <c r="K17" s="4"/>
      <c r="L17" s="4"/>
      <c r="M17" s="4"/>
      <c r="N17" s="308" t="s">
        <v>19</v>
      </c>
      <c r="O17" s="308"/>
      <c r="P17" s="308"/>
      <c r="Q17" s="308"/>
      <c r="R17" s="308"/>
      <c r="S17" s="308"/>
      <c r="T17" s="308"/>
      <c r="U17" s="308"/>
      <c r="V17" s="310" t="str">
        <f>IF(入力画面!$C$26="","",入力画面!$C$26)</f>
        <v/>
      </c>
      <c r="W17" s="310"/>
      <c r="X17" s="310"/>
      <c r="Y17" s="310"/>
      <c r="Z17" s="310"/>
      <c r="AA17" s="310"/>
      <c r="AB17" s="310"/>
      <c r="AC17" s="310"/>
      <c r="AD17" s="310"/>
      <c r="AE17" s="310"/>
      <c r="AF17" s="310"/>
      <c r="AG17" s="310"/>
      <c r="AH17" s="310"/>
      <c r="AI17" s="305"/>
      <c r="AJ17" s="25"/>
    </row>
    <row r="18" spans="1:36" ht="16.5" customHeight="1">
      <c r="A18" s="24"/>
      <c r="B18" s="4"/>
      <c r="C18" s="4"/>
      <c r="D18" s="4"/>
      <c r="E18" s="4"/>
      <c r="F18" s="4"/>
      <c r="G18" s="4"/>
      <c r="H18" s="4"/>
      <c r="I18" s="4"/>
      <c r="J18" s="4"/>
      <c r="K18" s="4"/>
      <c r="L18" s="4"/>
      <c r="M18" s="4"/>
      <c r="N18" s="309"/>
      <c r="O18" s="309"/>
      <c r="P18" s="309"/>
      <c r="Q18" s="309"/>
      <c r="R18" s="309"/>
      <c r="S18" s="309"/>
      <c r="T18" s="309"/>
      <c r="U18" s="309"/>
      <c r="V18" s="311"/>
      <c r="W18" s="311"/>
      <c r="X18" s="311"/>
      <c r="Y18" s="311"/>
      <c r="Z18" s="311"/>
      <c r="AA18" s="311"/>
      <c r="AB18" s="311"/>
      <c r="AC18" s="311"/>
      <c r="AD18" s="311"/>
      <c r="AE18" s="311"/>
      <c r="AF18" s="311"/>
      <c r="AG18" s="311"/>
      <c r="AH18" s="311"/>
      <c r="AI18" s="306"/>
      <c r="AJ18" s="25"/>
    </row>
    <row r="19" spans="1:36" ht="16.5" customHeight="1">
      <c r="A19" s="24"/>
      <c r="B19" s="4"/>
      <c r="C19" s="253" t="s">
        <v>21</v>
      </c>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
    </row>
    <row r="20" spans="1:36" ht="16.5" customHeight="1">
      <c r="A20" s="2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25"/>
    </row>
    <row r="21" spans="1:36" ht="16.5" customHeight="1">
      <c r="A21" s="259" t="s">
        <v>97</v>
      </c>
      <c r="B21" s="260"/>
      <c r="C21" s="260"/>
      <c r="D21" s="260"/>
      <c r="E21" s="260"/>
      <c r="F21" s="260"/>
      <c r="G21" s="260"/>
      <c r="H21" s="260"/>
      <c r="I21" s="260"/>
      <c r="J21" s="261" t="str">
        <f>IF(入力画面!$C$4="","",入力画面!$C$4)</f>
        <v/>
      </c>
      <c r="K21" s="262"/>
      <c r="L21" s="262"/>
      <c r="M21" s="262"/>
      <c r="N21" s="262"/>
      <c r="O21" s="262"/>
      <c r="P21" s="262"/>
      <c r="Q21" s="262"/>
      <c r="R21" s="262"/>
      <c r="S21" s="262"/>
      <c r="T21" s="262"/>
      <c r="U21" s="262"/>
      <c r="V21" s="262"/>
      <c r="W21" s="262"/>
      <c r="X21" s="262"/>
      <c r="Y21" s="262"/>
      <c r="Z21" s="262"/>
      <c r="AA21" s="262"/>
      <c r="AB21" s="262"/>
      <c r="AC21" s="263"/>
      <c r="AD21" s="271" t="s">
        <v>115</v>
      </c>
      <c r="AE21" s="272"/>
      <c r="AF21" s="272"/>
      <c r="AG21" s="272"/>
      <c r="AH21" s="272"/>
      <c r="AI21" s="272"/>
      <c r="AJ21" s="273"/>
    </row>
    <row r="22" spans="1:36" ht="16.5" customHeight="1">
      <c r="A22" s="259"/>
      <c r="B22" s="260"/>
      <c r="C22" s="260"/>
      <c r="D22" s="260"/>
      <c r="E22" s="260"/>
      <c r="F22" s="260"/>
      <c r="G22" s="260"/>
      <c r="H22" s="260"/>
      <c r="I22" s="260"/>
      <c r="J22" s="264"/>
      <c r="K22" s="265"/>
      <c r="L22" s="265"/>
      <c r="M22" s="265"/>
      <c r="N22" s="265"/>
      <c r="O22" s="265"/>
      <c r="P22" s="265"/>
      <c r="Q22" s="265"/>
      <c r="R22" s="265"/>
      <c r="S22" s="265"/>
      <c r="T22" s="265"/>
      <c r="U22" s="265"/>
      <c r="V22" s="265"/>
      <c r="W22" s="265"/>
      <c r="X22" s="265"/>
      <c r="Y22" s="265"/>
      <c r="Z22" s="265"/>
      <c r="AA22" s="265"/>
      <c r="AB22" s="265"/>
      <c r="AC22" s="266"/>
      <c r="AD22" s="274" t="str">
        <f>IF(入力画面!$C$5="","",入力画面!$C$5)</f>
        <v/>
      </c>
      <c r="AE22" s="275"/>
      <c r="AF22" s="275"/>
      <c r="AG22" s="275"/>
      <c r="AH22" s="275"/>
      <c r="AI22" s="275"/>
      <c r="AJ22" s="276"/>
    </row>
    <row r="23" spans="1:36" ht="16.5" customHeight="1">
      <c r="A23" s="259"/>
      <c r="B23" s="260"/>
      <c r="C23" s="260"/>
      <c r="D23" s="260"/>
      <c r="E23" s="260"/>
      <c r="F23" s="260"/>
      <c r="G23" s="260"/>
      <c r="H23" s="260"/>
      <c r="I23" s="260"/>
      <c r="J23" s="267"/>
      <c r="K23" s="268"/>
      <c r="L23" s="268"/>
      <c r="M23" s="268"/>
      <c r="N23" s="268"/>
      <c r="O23" s="268"/>
      <c r="P23" s="268"/>
      <c r="Q23" s="268"/>
      <c r="R23" s="268"/>
      <c r="S23" s="268"/>
      <c r="T23" s="268"/>
      <c r="U23" s="268"/>
      <c r="V23" s="268"/>
      <c r="W23" s="268"/>
      <c r="X23" s="268"/>
      <c r="Y23" s="268"/>
      <c r="Z23" s="268"/>
      <c r="AA23" s="268"/>
      <c r="AB23" s="268"/>
      <c r="AC23" s="269"/>
      <c r="AD23" s="277"/>
      <c r="AE23" s="278"/>
      <c r="AF23" s="278"/>
      <c r="AG23" s="278"/>
      <c r="AH23" s="278"/>
      <c r="AI23" s="278"/>
      <c r="AJ23" s="279"/>
    </row>
    <row r="24" spans="1:36" ht="16.5" customHeight="1">
      <c r="A24" s="259" t="s">
        <v>98</v>
      </c>
      <c r="B24" s="260"/>
      <c r="C24" s="260"/>
      <c r="D24" s="260"/>
      <c r="E24" s="260"/>
      <c r="F24" s="260"/>
      <c r="G24" s="260"/>
      <c r="H24" s="260"/>
      <c r="I24" s="260"/>
      <c r="J24" s="287" t="str">
        <f>IF(入力画面!$C$6="","",入力画面!$C$6)</f>
        <v/>
      </c>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9"/>
    </row>
    <row r="25" spans="1:36" ht="16.5" customHeight="1">
      <c r="A25" s="259"/>
      <c r="B25" s="260"/>
      <c r="C25" s="260"/>
      <c r="D25" s="260"/>
      <c r="E25" s="260"/>
      <c r="F25" s="260"/>
      <c r="G25" s="260"/>
      <c r="H25" s="260"/>
      <c r="I25" s="260"/>
      <c r="J25" s="290"/>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2"/>
    </row>
    <row r="26" spans="1:36" ht="16.5" customHeight="1">
      <c r="A26" s="259"/>
      <c r="B26" s="260"/>
      <c r="C26" s="260"/>
      <c r="D26" s="260"/>
      <c r="E26" s="260"/>
      <c r="F26" s="260"/>
      <c r="G26" s="260"/>
      <c r="H26" s="260"/>
      <c r="I26" s="260"/>
      <c r="J26" s="293"/>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5"/>
    </row>
    <row r="27" spans="1:36" ht="8.25" customHeight="1">
      <c r="A27" s="259" t="s">
        <v>99</v>
      </c>
      <c r="B27" s="260"/>
      <c r="C27" s="260"/>
      <c r="D27" s="260"/>
      <c r="E27" s="260"/>
      <c r="F27" s="260"/>
      <c r="G27" s="260"/>
      <c r="H27" s="260"/>
      <c r="I27" s="260"/>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5"/>
    </row>
    <row r="28" spans="1:36" ht="16.5" customHeight="1">
      <c r="A28" s="259"/>
      <c r="B28" s="260"/>
      <c r="C28" s="260"/>
      <c r="D28" s="260"/>
      <c r="E28" s="260"/>
      <c r="F28" s="260"/>
      <c r="G28" s="260"/>
      <c r="H28" s="260"/>
      <c r="I28" s="260"/>
      <c r="J28" s="4"/>
      <c r="K28" s="281" t="str">
        <f>IF(入力画面!$C$14="","",DBCS(DOLLAR(入力画面!$C$14)))</f>
        <v/>
      </c>
      <c r="L28" s="282"/>
      <c r="M28" s="282"/>
      <c r="N28" s="282"/>
      <c r="O28" s="282"/>
      <c r="P28" s="282"/>
      <c r="Q28" s="282"/>
      <c r="R28" s="282"/>
      <c r="S28" s="282"/>
      <c r="T28" s="282"/>
      <c r="U28" s="282"/>
      <c r="V28" s="282"/>
      <c r="W28" s="282"/>
      <c r="X28" s="282"/>
      <c r="Y28" s="282"/>
      <c r="Z28" s="282"/>
      <c r="AA28" s="282"/>
      <c r="AB28" s="282"/>
      <c r="AC28" s="282"/>
      <c r="AD28" s="282"/>
      <c r="AE28" s="282"/>
      <c r="AF28" s="283"/>
      <c r="AG28" s="260" t="s">
        <v>12</v>
      </c>
      <c r="AH28" s="260"/>
      <c r="AI28" s="4"/>
      <c r="AJ28" s="25"/>
    </row>
    <row r="29" spans="1:36" ht="16.5" customHeight="1">
      <c r="A29" s="259"/>
      <c r="B29" s="260"/>
      <c r="C29" s="260"/>
      <c r="D29" s="260"/>
      <c r="E29" s="260"/>
      <c r="F29" s="260"/>
      <c r="G29" s="260"/>
      <c r="H29" s="260"/>
      <c r="I29" s="260"/>
      <c r="J29" s="4"/>
      <c r="K29" s="284"/>
      <c r="L29" s="285"/>
      <c r="M29" s="285"/>
      <c r="N29" s="285"/>
      <c r="O29" s="285"/>
      <c r="P29" s="285"/>
      <c r="Q29" s="285"/>
      <c r="R29" s="285"/>
      <c r="S29" s="285"/>
      <c r="T29" s="285"/>
      <c r="U29" s="285"/>
      <c r="V29" s="285"/>
      <c r="W29" s="285"/>
      <c r="X29" s="285"/>
      <c r="Y29" s="285"/>
      <c r="Z29" s="285"/>
      <c r="AA29" s="285"/>
      <c r="AB29" s="285"/>
      <c r="AC29" s="285"/>
      <c r="AD29" s="285"/>
      <c r="AE29" s="285"/>
      <c r="AF29" s="286"/>
      <c r="AG29" s="260"/>
      <c r="AH29" s="260"/>
      <c r="AI29" s="4"/>
      <c r="AJ29" s="25"/>
    </row>
    <row r="30" spans="1:36" ht="8.25" customHeight="1">
      <c r="A30" s="259"/>
      <c r="B30" s="260"/>
      <c r="C30" s="260"/>
      <c r="D30" s="260"/>
      <c r="E30" s="260"/>
      <c r="F30" s="260"/>
      <c r="G30" s="260"/>
      <c r="H30" s="260"/>
      <c r="I30" s="260"/>
      <c r="J30" s="4"/>
      <c r="K30" s="4"/>
      <c r="L30" s="4"/>
      <c r="M30" s="4"/>
      <c r="N30" s="4"/>
      <c r="O30" s="4"/>
      <c r="P30" s="4"/>
      <c r="Q30" s="4"/>
      <c r="R30" s="4"/>
      <c r="S30" s="4"/>
      <c r="T30" s="4"/>
      <c r="U30" s="4"/>
      <c r="V30" s="4"/>
      <c r="W30" s="4"/>
      <c r="X30" s="4"/>
      <c r="Y30" s="4"/>
      <c r="Z30" s="4"/>
      <c r="AA30" s="4"/>
      <c r="AB30" s="4"/>
      <c r="AC30" s="4"/>
      <c r="AD30" s="4"/>
      <c r="AE30" s="4"/>
      <c r="AF30" s="4"/>
      <c r="AG30" s="4"/>
      <c r="AH30" s="4"/>
      <c r="AI30" s="4"/>
      <c r="AJ30" s="25"/>
    </row>
    <row r="31" spans="1:36" ht="16.5" customHeight="1">
      <c r="A31" s="259" t="s">
        <v>123</v>
      </c>
      <c r="B31" s="260"/>
      <c r="C31" s="260"/>
      <c r="D31" s="260"/>
      <c r="E31" s="260"/>
      <c r="F31" s="260"/>
      <c r="G31" s="260"/>
      <c r="H31" s="260"/>
      <c r="I31" s="260"/>
      <c r="J31" s="6"/>
      <c r="K31" s="19"/>
      <c r="L31" s="19"/>
      <c r="M31" s="19"/>
      <c r="N31" s="19"/>
      <c r="O31" s="7"/>
      <c r="P31" s="7"/>
      <c r="Q31" s="7" t="s">
        <v>4</v>
      </c>
      <c r="R31" s="7"/>
      <c r="S31" s="15" t="s">
        <v>277</v>
      </c>
      <c r="T31" s="7"/>
      <c r="U31" s="280" t="str">
        <f>IF(入力画面!$C$11="","",入力画面!$C$11)</f>
        <v/>
      </c>
      <c r="V31" s="280"/>
      <c r="W31" s="15" t="s">
        <v>9</v>
      </c>
      <c r="X31" s="280" t="str">
        <f>IF(入力画面!E11="","",入力画面!E11)</f>
        <v/>
      </c>
      <c r="Y31" s="280"/>
      <c r="Z31" s="7" t="s">
        <v>15</v>
      </c>
      <c r="AA31" s="280" t="str">
        <f>IF(入力画面!G11="","",入力画面!G11)</f>
        <v/>
      </c>
      <c r="AB31" s="280"/>
      <c r="AC31" s="7" t="s">
        <v>11</v>
      </c>
      <c r="AD31" s="19"/>
      <c r="AE31" s="19"/>
      <c r="AF31" s="19"/>
      <c r="AG31" s="19"/>
      <c r="AH31" s="19"/>
      <c r="AI31" s="19"/>
      <c r="AJ31" s="27"/>
    </row>
    <row r="32" spans="1:36" ht="16.5" customHeight="1">
      <c r="A32" s="259"/>
      <c r="B32" s="260"/>
      <c r="C32" s="260"/>
      <c r="D32" s="260"/>
      <c r="E32" s="260"/>
      <c r="F32" s="260"/>
      <c r="G32" s="260"/>
      <c r="H32" s="260"/>
      <c r="I32" s="260"/>
      <c r="J32" s="16"/>
      <c r="K32" s="4"/>
      <c r="L32" s="4"/>
      <c r="M32" s="4"/>
      <c r="N32" s="4"/>
      <c r="O32" s="4"/>
      <c r="P32" s="4"/>
      <c r="Q32" s="4"/>
      <c r="R32" s="4"/>
      <c r="S32" s="4"/>
      <c r="T32" s="4"/>
      <c r="U32" s="4"/>
      <c r="V32" s="4"/>
      <c r="W32" s="4"/>
      <c r="X32" s="4"/>
      <c r="Y32" s="4"/>
      <c r="Z32" s="4"/>
      <c r="AA32" s="4"/>
      <c r="AB32" s="4"/>
      <c r="AC32" s="4"/>
      <c r="AD32" s="4"/>
      <c r="AE32" s="4"/>
      <c r="AF32" s="4"/>
      <c r="AG32" s="4"/>
      <c r="AH32" s="4"/>
      <c r="AI32" s="4"/>
      <c r="AJ32" s="25"/>
    </row>
    <row r="33" spans="1:36" ht="16.5" customHeight="1">
      <c r="A33" s="259"/>
      <c r="B33" s="260"/>
      <c r="C33" s="260"/>
      <c r="D33" s="260"/>
      <c r="E33" s="260"/>
      <c r="F33" s="260"/>
      <c r="G33" s="260"/>
      <c r="H33" s="260"/>
      <c r="I33" s="260"/>
      <c r="J33" s="20"/>
      <c r="K33" s="21"/>
      <c r="L33" s="21"/>
      <c r="M33" s="21"/>
      <c r="N33" s="21"/>
      <c r="O33" s="17"/>
      <c r="P33" s="17"/>
      <c r="Q33" s="17" t="s">
        <v>5</v>
      </c>
      <c r="R33" s="17"/>
      <c r="S33" s="18" t="s">
        <v>277</v>
      </c>
      <c r="T33" s="17"/>
      <c r="U33" s="270" t="str">
        <f>IF(入力画面!$C$12="","",入力画面!$C$12)</f>
        <v/>
      </c>
      <c r="V33" s="270"/>
      <c r="W33" s="18" t="s">
        <v>9</v>
      </c>
      <c r="X33" s="270" t="str">
        <f>IF(入力画面!E12="","",入力画面!E12)</f>
        <v/>
      </c>
      <c r="Y33" s="270"/>
      <c r="Z33" s="17" t="s">
        <v>15</v>
      </c>
      <c r="AA33" s="270" t="str">
        <f>IF(入力画面!G12="","",入力画面!G12)</f>
        <v/>
      </c>
      <c r="AB33" s="270"/>
      <c r="AC33" s="17" t="s">
        <v>11</v>
      </c>
      <c r="AD33" s="21"/>
      <c r="AE33" s="21"/>
      <c r="AF33" s="21"/>
      <c r="AG33" s="21"/>
      <c r="AH33" s="21"/>
      <c r="AI33" s="21"/>
      <c r="AJ33" s="28"/>
    </row>
    <row r="34" spans="1:36" ht="16.5" customHeight="1">
      <c r="A34" s="313" t="s">
        <v>124</v>
      </c>
      <c r="B34" s="314"/>
      <c r="C34" s="314"/>
      <c r="D34" s="314"/>
      <c r="E34" s="314"/>
      <c r="F34" s="314"/>
      <c r="G34" s="314"/>
      <c r="H34" s="314"/>
      <c r="I34" s="315"/>
      <c r="J34" s="260" t="s">
        <v>102</v>
      </c>
      <c r="K34" s="260"/>
      <c r="L34" s="260"/>
      <c r="M34" s="260"/>
      <c r="N34" s="260"/>
      <c r="O34" s="260"/>
      <c r="P34" s="287" t="str">
        <f>IF(入力画面!$C$17="","",入力画面!$C$17)</f>
        <v/>
      </c>
      <c r="Q34" s="288"/>
      <c r="R34" s="288"/>
      <c r="S34" s="288"/>
      <c r="T34" s="288"/>
      <c r="U34" s="288"/>
      <c r="V34" s="288"/>
      <c r="W34" s="288"/>
      <c r="X34" s="288"/>
      <c r="Y34" s="297" t="s">
        <v>22</v>
      </c>
      <c r="Z34" s="297"/>
      <c r="AA34" s="297"/>
      <c r="AB34" s="288" t="str">
        <f>IF(入力画面!$M$17="","",入力画面!$M$17)</f>
        <v/>
      </c>
      <c r="AC34" s="288"/>
      <c r="AD34" s="288"/>
      <c r="AE34" s="288"/>
      <c r="AF34" s="288"/>
      <c r="AG34" s="288"/>
      <c r="AH34" s="288"/>
      <c r="AI34" s="288"/>
      <c r="AJ34" s="289"/>
    </row>
    <row r="35" spans="1:36" ht="16.5" customHeight="1">
      <c r="A35" s="316"/>
      <c r="B35" s="253"/>
      <c r="C35" s="253"/>
      <c r="D35" s="253"/>
      <c r="E35" s="253"/>
      <c r="F35" s="253"/>
      <c r="G35" s="253"/>
      <c r="H35" s="253"/>
      <c r="I35" s="317"/>
      <c r="J35" s="260"/>
      <c r="K35" s="260"/>
      <c r="L35" s="260"/>
      <c r="M35" s="260"/>
      <c r="N35" s="260"/>
      <c r="O35" s="260"/>
      <c r="P35" s="293"/>
      <c r="Q35" s="294"/>
      <c r="R35" s="294"/>
      <c r="S35" s="294"/>
      <c r="T35" s="294"/>
      <c r="U35" s="294"/>
      <c r="V35" s="294"/>
      <c r="W35" s="294"/>
      <c r="X35" s="294"/>
      <c r="Y35" s="330"/>
      <c r="Z35" s="330"/>
      <c r="AA35" s="330"/>
      <c r="AB35" s="294"/>
      <c r="AC35" s="294"/>
      <c r="AD35" s="294"/>
      <c r="AE35" s="294"/>
      <c r="AF35" s="294"/>
      <c r="AG35" s="294"/>
      <c r="AH35" s="294"/>
      <c r="AI35" s="294"/>
      <c r="AJ35" s="295"/>
    </row>
    <row r="36" spans="1:36" ht="16.5" customHeight="1">
      <c r="A36" s="318" t="s">
        <v>125</v>
      </c>
      <c r="B36" s="319"/>
      <c r="C36" s="319"/>
      <c r="D36" s="319"/>
      <c r="E36" s="319"/>
      <c r="F36" s="319"/>
      <c r="G36" s="319"/>
      <c r="H36" s="319"/>
      <c r="I36" s="320"/>
      <c r="J36" s="324" t="s">
        <v>105</v>
      </c>
      <c r="K36" s="325"/>
      <c r="L36" s="325"/>
      <c r="M36" s="325"/>
      <c r="N36" s="325"/>
      <c r="O36" s="325"/>
      <c r="P36" s="325"/>
      <c r="Q36" s="325"/>
      <c r="R36" s="325"/>
      <c r="S36" s="325"/>
      <c r="T36" s="326"/>
      <c r="U36" s="274" t="str">
        <f>IF(入力画面!$M$18="","",入力画面!$M$18)</f>
        <v/>
      </c>
      <c r="V36" s="275"/>
      <c r="W36" s="275"/>
      <c r="X36" s="275"/>
      <c r="Y36" s="275"/>
      <c r="Z36" s="275"/>
      <c r="AA36" s="275"/>
      <c r="AB36" s="275"/>
      <c r="AC36" s="275"/>
      <c r="AD36" s="275"/>
      <c r="AE36" s="275"/>
      <c r="AF36" s="275"/>
      <c r="AG36" s="275"/>
      <c r="AH36" s="275"/>
      <c r="AI36" s="275"/>
      <c r="AJ36" s="276"/>
    </row>
    <row r="37" spans="1:36" ht="16.5" customHeight="1">
      <c r="A37" s="321"/>
      <c r="B37" s="322"/>
      <c r="C37" s="322"/>
      <c r="D37" s="322"/>
      <c r="E37" s="322"/>
      <c r="F37" s="322"/>
      <c r="G37" s="322"/>
      <c r="H37" s="322"/>
      <c r="I37" s="323"/>
      <c r="J37" s="327"/>
      <c r="K37" s="328"/>
      <c r="L37" s="328"/>
      <c r="M37" s="328"/>
      <c r="N37" s="328"/>
      <c r="O37" s="328"/>
      <c r="P37" s="328"/>
      <c r="Q37" s="328"/>
      <c r="R37" s="328"/>
      <c r="S37" s="328"/>
      <c r="T37" s="329"/>
      <c r="U37" s="277"/>
      <c r="V37" s="278"/>
      <c r="W37" s="278"/>
      <c r="X37" s="278"/>
      <c r="Y37" s="278"/>
      <c r="Z37" s="278"/>
      <c r="AA37" s="278"/>
      <c r="AB37" s="278"/>
      <c r="AC37" s="278"/>
      <c r="AD37" s="278"/>
      <c r="AE37" s="278"/>
      <c r="AF37" s="278"/>
      <c r="AG37" s="278"/>
      <c r="AH37" s="278"/>
      <c r="AI37" s="278"/>
      <c r="AJ37" s="279"/>
    </row>
    <row r="38" spans="1:36" ht="16.5" customHeight="1">
      <c r="A38" s="296" t="s">
        <v>126</v>
      </c>
      <c r="B38" s="297"/>
      <c r="C38" s="297"/>
      <c r="D38" s="297"/>
      <c r="E38" s="297"/>
      <c r="F38" s="297"/>
      <c r="G38" s="297"/>
      <c r="H38" s="297"/>
      <c r="I38" s="298"/>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4"/>
    </row>
    <row r="39" spans="1:36" ht="16.5" customHeight="1">
      <c r="A39" s="299"/>
      <c r="B39" s="300"/>
      <c r="C39" s="300"/>
      <c r="D39" s="300"/>
      <c r="E39" s="300"/>
      <c r="F39" s="300"/>
      <c r="G39" s="300"/>
      <c r="H39" s="300"/>
      <c r="I39" s="301"/>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4"/>
    </row>
    <row r="40" spans="1:36" ht="16.5" customHeight="1">
      <c r="A40" s="299"/>
      <c r="B40" s="300"/>
      <c r="C40" s="300"/>
      <c r="D40" s="300"/>
      <c r="E40" s="300"/>
      <c r="F40" s="300"/>
      <c r="G40" s="300"/>
      <c r="H40" s="300"/>
      <c r="I40" s="301"/>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4"/>
    </row>
    <row r="41" spans="1:36" ht="16.5" customHeight="1">
      <c r="A41" s="299"/>
      <c r="B41" s="300"/>
      <c r="C41" s="300"/>
      <c r="D41" s="300"/>
      <c r="E41" s="300"/>
      <c r="F41" s="300"/>
      <c r="G41" s="300"/>
      <c r="H41" s="300"/>
      <c r="I41" s="301"/>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4"/>
    </row>
    <row r="42" spans="1:36" ht="16.5" customHeight="1">
      <c r="A42" s="299"/>
      <c r="B42" s="300"/>
      <c r="C42" s="300"/>
      <c r="D42" s="300"/>
      <c r="E42" s="300"/>
      <c r="F42" s="300"/>
      <c r="G42" s="300"/>
      <c r="H42" s="300"/>
      <c r="I42" s="301"/>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4"/>
    </row>
    <row r="43" spans="1:36" ht="16.5" customHeight="1">
      <c r="A43" s="299"/>
      <c r="B43" s="300"/>
      <c r="C43" s="300"/>
      <c r="D43" s="300"/>
      <c r="E43" s="300"/>
      <c r="F43" s="300"/>
      <c r="G43" s="300"/>
      <c r="H43" s="300"/>
      <c r="I43" s="301"/>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4"/>
    </row>
    <row r="44" spans="1:36" ht="16.5" customHeight="1">
      <c r="A44" s="299"/>
      <c r="B44" s="300"/>
      <c r="C44" s="300"/>
      <c r="D44" s="300"/>
      <c r="E44" s="300"/>
      <c r="F44" s="300"/>
      <c r="G44" s="300"/>
      <c r="H44" s="300"/>
      <c r="I44" s="301"/>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4"/>
    </row>
    <row r="45" spans="1:36" ht="16.5" customHeight="1" thickBot="1">
      <c r="A45" s="302"/>
      <c r="B45" s="303"/>
      <c r="C45" s="303"/>
      <c r="D45" s="303"/>
      <c r="E45" s="303"/>
      <c r="F45" s="303"/>
      <c r="G45" s="303"/>
      <c r="H45" s="303"/>
      <c r="I45" s="304"/>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6"/>
    </row>
    <row r="46" spans="1:36" ht="16.5" customHeight="1">
      <c r="B46" s="1" t="s">
        <v>199</v>
      </c>
    </row>
  </sheetData>
  <sheetProtection formatCells="0"/>
  <mergeCells count="40">
    <mergeCell ref="A38:I45"/>
    <mergeCell ref="AI17:AI18"/>
    <mergeCell ref="P10:S10"/>
    <mergeCell ref="N11:U13"/>
    <mergeCell ref="V11:AI13"/>
    <mergeCell ref="N14:U16"/>
    <mergeCell ref="V14:AI16"/>
    <mergeCell ref="N17:U18"/>
    <mergeCell ref="V17:AH18"/>
    <mergeCell ref="A34:I35"/>
    <mergeCell ref="A36:I37"/>
    <mergeCell ref="J36:T37"/>
    <mergeCell ref="U36:AJ37"/>
    <mergeCell ref="AB34:AJ35"/>
    <mergeCell ref="Y34:AA35"/>
    <mergeCell ref="P34:X35"/>
    <mergeCell ref="J34:O35"/>
    <mergeCell ref="X31:Y31"/>
    <mergeCell ref="X33:Y33"/>
    <mergeCell ref="K28:AF29"/>
    <mergeCell ref="J24:AJ26"/>
    <mergeCell ref="AG28:AH29"/>
    <mergeCell ref="U31:V31"/>
    <mergeCell ref="U33:V33"/>
    <mergeCell ref="J38:AJ45"/>
    <mergeCell ref="C3:AH4"/>
    <mergeCell ref="Z6:AA6"/>
    <mergeCell ref="X6:Y6"/>
    <mergeCell ref="AC6:AD6"/>
    <mergeCell ref="AF6:AG6"/>
    <mergeCell ref="A21:I23"/>
    <mergeCell ref="J21:AC23"/>
    <mergeCell ref="A31:I33"/>
    <mergeCell ref="AA33:AB33"/>
    <mergeCell ref="C19:AI19"/>
    <mergeCell ref="AD21:AJ21"/>
    <mergeCell ref="AD22:AJ23"/>
    <mergeCell ref="A27:I30"/>
    <mergeCell ref="AA31:AB31"/>
    <mergeCell ref="A24:I26"/>
  </mergeCells>
  <phoneticPr fontId="2"/>
  <pageMargins left="0.88" right="0.82" top="0.86614173228346458" bottom="0.86614173228346458"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8"/>
  <sheetViews>
    <sheetView topLeftCell="A10" zoomScaleNormal="100" zoomScaleSheetLayoutView="100" workbookViewId="0">
      <selection activeCell="AT92" sqref="AT92"/>
    </sheetView>
  </sheetViews>
  <sheetFormatPr defaultRowHeight="13.5"/>
  <cols>
    <col min="1" max="49" width="2.375" customWidth="1"/>
  </cols>
  <sheetData>
    <row r="1" spans="1:37">
      <c r="A1" s="86" t="s">
        <v>183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row>
    <row r="2" spans="1:37">
      <c r="A2" s="86"/>
      <c r="B2" s="86"/>
      <c r="C2" s="408" t="s">
        <v>127</v>
      </c>
      <c r="D2" s="408"/>
      <c r="E2" s="408"/>
      <c r="F2" s="408"/>
      <c r="G2" s="408"/>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86"/>
      <c r="AK2" s="86"/>
    </row>
    <row r="3" spans="1:37" ht="10.5" customHeight="1">
      <c r="A3" s="86"/>
      <c r="B3" s="86"/>
      <c r="C3" s="408"/>
      <c r="D3" s="408"/>
      <c r="E3" s="408"/>
      <c r="F3" s="408"/>
      <c r="G3" s="408"/>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86"/>
      <c r="AK3" s="86"/>
    </row>
    <row r="4" spans="1:37">
      <c r="A4" s="409" t="str">
        <f>IF(入力画面!C3=文言!B1,文言!F2,文言!F22)</f>
        <v>　下記１の明石市業務委託契約（以下「本委託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v>
      </c>
      <c r="B4" s="410"/>
      <c r="C4" s="410"/>
      <c r="D4" s="410"/>
      <c r="E4" s="410"/>
      <c r="F4" s="410"/>
      <c r="G4" s="410"/>
      <c r="H4" s="410"/>
      <c r="I4" s="410"/>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row>
    <row r="5" spans="1:37">
      <c r="A5" s="410"/>
      <c r="B5" s="410"/>
      <c r="C5" s="410"/>
      <c r="D5" s="410"/>
      <c r="E5" s="410"/>
      <c r="F5" s="410"/>
      <c r="G5" s="410"/>
      <c r="H5" s="410"/>
      <c r="I5" s="410"/>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row>
    <row r="6" spans="1:37">
      <c r="A6" s="410"/>
      <c r="B6" s="410"/>
      <c r="C6" s="410"/>
      <c r="D6" s="410"/>
      <c r="E6" s="410"/>
      <c r="F6" s="410"/>
      <c r="G6" s="410"/>
      <c r="H6" s="410"/>
      <c r="I6" s="410"/>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row>
    <row r="7" spans="1:37">
      <c r="A7" s="410"/>
      <c r="B7" s="410"/>
      <c r="C7" s="410"/>
      <c r="D7" s="410"/>
      <c r="E7" s="410"/>
      <c r="F7" s="410"/>
      <c r="G7" s="410"/>
      <c r="H7" s="410"/>
      <c r="I7" s="410"/>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row>
    <row r="8" spans="1:37">
      <c r="A8" s="410"/>
      <c r="B8" s="410"/>
      <c r="C8" s="410"/>
      <c r="D8" s="410"/>
      <c r="E8" s="410"/>
      <c r="F8" s="410"/>
      <c r="G8" s="410"/>
      <c r="H8" s="410"/>
      <c r="I8" s="410"/>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row>
    <row r="9" spans="1:37">
      <c r="A9" s="410"/>
      <c r="B9" s="410"/>
      <c r="C9" s="410"/>
      <c r="D9" s="410"/>
      <c r="E9" s="410"/>
      <c r="F9" s="410"/>
      <c r="G9" s="410"/>
      <c r="H9" s="410"/>
      <c r="I9" s="410"/>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row>
    <row r="10" spans="1:37">
      <c r="A10" s="410"/>
      <c r="B10" s="410"/>
      <c r="C10" s="410"/>
      <c r="D10" s="410"/>
      <c r="E10" s="410"/>
      <c r="F10" s="410"/>
      <c r="G10" s="410"/>
      <c r="H10" s="410"/>
      <c r="I10" s="410"/>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row>
    <row r="11" spans="1:37">
      <c r="A11" s="410"/>
      <c r="B11" s="410"/>
      <c r="C11" s="410"/>
      <c r="D11" s="410"/>
      <c r="E11" s="410"/>
      <c r="F11" s="410"/>
      <c r="G11" s="410"/>
      <c r="H11" s="410"/>
      <c r="I11" s="410"/>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row>
    <row r="12" spans="1:37" ht="8.25" customHeight="1">
      <c r="A12" s="410"/>
      <c r="B12" s="410"/>
      <c r="C12" s="410"/>
      <c r="D12" s="410"/>
      <c r="E12" s="410"/>
      <c r="F12" s="410"/>
      <c r="G12" s="410"/>
      <c r="H12" s="410"/>
      <c r="I12" s="410"/>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row>
    <row r="13" spans="1:37" ht="1.5" hidden="1" customHeight="1">
      <c r="A13" s="410"/>
      <c r="B13" s="410"/>
      <c r="C13" s="410"/>
      <c r="D13" s="410"/>
      <c r="E13" s="410"/>
      <c r="F13" s="410"/>
      <c r="G13" s="410"/>
      <c r="H13" s="410"/>
      <c r="I13" s="410"/>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row>
    <row r="14" spans="1:37">
      <c r="A14" s="86"/>
      <c r="B14" s="86"/>
      <c r="C14" s="86"/>
      <c r="D14" s="382" t="s">
        <v>21</v>
      </c>
      <c r="E14" s="382"/>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86"/>
      <c r="AJ14" s="86"/>
      <c r="AK14" s="86"/>
    </row>
    <row r="15" spans="1:37" ht="6" customHeight="1">
      <c r="A15" s="86"/>
      <c r="B15" s="86"/>
      <c r="C15" s="86"/>
      <c r="D15" s="382"/>
      <c r="E15" s="382"/>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86"/>
      <c r="AJ15" s="86"/>
      <c r="AK15" s="86"/>
    </row>
    <row r="16" spans="1:37">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row>
    <row r="17" spans="1:37">
      <c r="A17" s="88"/>
      <c r="B17" s="412" t="s">
        <v>177</v>
      </c>
      <c r="C17" s="413"/>
      <c r="D17" s="413"/>
      <c r="E17" s="413"/>
      <c r="F17" s="413"/>
      <c r="G17" s="357" t="str">
        <f>IF(入力画面!$C$4="","",入力画面!$C$4)</f>
        <v/>
      </c>
      <c r="H17" s="357"/>
      <c r="I17" s="357"/>
      <c r="J17" s="357"/>
      <c r="K17" s="357"/>
      <c r="L17" s="357" t="s">
        <v>198</v>
      </c>
      <c r="M17" s="357"/>
      <c r="N17" s="357"/>
      <c r="O17" s="357"/>
      <c r="P17" s="357"/>
      <c r="Q17" s="357" t="s">
        <v>198</v>
      </c>
      <c r="R17" s="357"/>
      <c r="S17" s="357"/>
      <c r="T17" s="357"/>
      <c r="U17" s="357"/>
      <c r="V17" s="357" t="s">
        <v>198</v>
      </c>
      <c r="W17" s="357"/>
      <c r="X17" s="357"/>
      <c r="Y17" s="357"/>
      <c r="Z17" s="357"/>
      <c r="AA17" s="357" t="s">
        <v>198</v>
      </c>
      <c r="AB17" s="357"/>
      <c r="AC17" s="357"/>
      <c r="AD17" s="357"/>
      <c r="AE17" s="357"/>
      <c r="AF17" s="357" t="s">
        <v>198</v>
      </c>
      <c r="AG17" s="357"/>
      <c r="AH17" s="357"/>
      <c r="AI17" s="357"/>
      <c r="AJ17" s="357"/>
      <c r="AK17" s="86"/>
    </row>
    <row r="18" spans="1:37" ht="12" customHeight="1">
      <c r="A18" s="88"/>
      <c r="B18" s="413"/>
      <c r="C18" s="413"/>
      <c r="D18" s="413"/>
      <c r="E18" s="413"/>
      <c r="F18" s="413"/>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86"/>
    </row>
    <row r="19" spans="1:37">
      <c r="A19" s="86"/>
      <c r="B19" s="86"/>
      <c r="C19" s="86"/>
      <c r="D19" s="86"/>
      <c r="E19" s="86"/>
      <c r="F19" s="86"/>
      <c r="G19" s="86"/>
      <c r="H19" s="86"/>
      <c r="I19" s="90"/>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row>
    <row r="20" spans="1:37">
      <c r="A20" s="91"/>
      <c r="B20" s="406" t="s">
        <v>128</v>
      </c>
      <c r="C20" s="407"/>
      <c r="D20" s="407"/>
      <c r="E20" s="407"/>
      <c r="F20" s="407"/>
      <c r="G20" s="87"/>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row>
    <row r="21" spans="1:37">
      <c r="A21" s="91"/>
      <c r="B21" s="407"/>
      <c r="C21" s="407"/>
      <c r="D21" s="407"/>
      <c r="E21" s="407"/>
      <c r="F21" s="407"/>
      <c r="G21" s="87"/>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row>
    <row r="22" spans="1:37">
      <c r="A22" s="92"/>
      <c r="B22" s="93"/>
      <c r="C22" s="389" t="str">
        <f>IF(入力画面!C3=文言!B1,文言!J2,文言!J22)</f>
        <v>(1)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委託契約の一部について締結する委託契約（以下「再委託契約」という。）及び資材又は原材料の購入契約その他の本委託契約の履行に伴い締結する契約を締結するに当たり、前号のアからウまでに該当する者（以下「暴力団等」という。）を契約の相手方としません。
(3)　前２号のほか、本業務委託契約書及び本委託契約に係る「暴力団等排除に関する特約」の各条項に違反したときには、契約の解除、違約金の請求その他の貴市が行う一切の措置について異議を述べません。
(4)　再委託契約の受託者から、この誓約書に準じた明石市長に対する誓約書を再委託契約の締結後直ちに提出させて保管し、当該誓約書を本業務委託契約書の規定による業務が完了した旨の通知をする時までに貴市に提出します。
(5)　再委託契約の受託者が誓約書を提出していないことが判明した場合には、直ちにその提出を求め、再委託契約の受託者がこれに応じないときは、その旨を貴市に報告します。
(6)　貴市が、第４号により再委託契約の受託者から提出させて保管することとした誓約書を提出するよう求めたときには、直ちに提出します。
(7)　本委託契約の履行に伴い、暴力団等から業務の妨害その他の不当な手段による要求（以下「不当介入」という。）を受けたときには、貴市に報告するとともに明石警察署長に届け出て、捜査上必要な協力を行います。
(8)　再委託契約の履行に伴い当該再委託契約の受託者が不当介入を受けたときには、本委託契約の受託者に報告するとともに明石警察署長に届け出て、捜査上必要な協力を行うよう指導します。
(9)　再委託契約の受託者から不当介入を受けたという報告を受けたとき及び再委託契約の受託者が不当介入を受けたことを知ったときには、貴市に報告します。</v>
      </c>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1"/>
      <c r="AJ22" s="392"/>
      <c r="AK22" s="86"/>
    </row>
    <row r="23" spans="1:37">
      <c r="A23" s="93"/>
      <c r="B23" s="93"/>
      <c r="C23" s="393"/>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5"/>
      <c r="AJ23" s="396"/>
      <c r="AK23" s="86"/>
    </row>
    <row r="24" spans="1:37">
      <c r="A24" s="93"/>
      <c r="B24" s="93"/>
      <c r="C24" s="393"/>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5"/>
      <c r="AJ24" s="396"/>
      <c r="AK24" s="86"/>
    </row>
    <row r="25" spans="1:37">
      <c r="A25" s="93"/>
      <c r="B25" s="93"/>
      <c r="C25" s="393"/>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5"/>
      <c r="AJ25" s="396"/>
      <c r="AK25" s="86"/>
    </row>
    <row r="26" spans="1:37">
      <c r="A26" s="93"/>
      <c r="B26" s="93"/>
      <c r="C26" s="393"/>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5"/>
      <c r="AJ26" s="396"/>
      <c r="AK26" s="86"/>
    </row>
    <row r="27" spans="1:37">
      <c r="A27" s="93"/>
      <c r="B27" s="93"/>
      <c r="C27" s="393"/>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5"/>
      <c r="AJ27" s="396"/>
      <c r="AK27" s="86"/>
    </row>
    <row r="28" spans="1:37">
      <c r="A28" s="93"/>
      <c r="B28" s="93"/>
      <c r="C28" s="393"/>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5"/>
      <c r="AJ28" s="396"/>
      <c r="AK28" s="86"/>
    </row>
    <row r="29" spans="1:37">
      <c r="A29" s="93"/>
      <c r="B29" s="93"/>
      <c r="C29" s="393"/>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5"/>
      <c r="AJ29" s="396"/>
      <c r="AK29" s="86"/>
    </row>
    <row r="30" spans="1:37">
      <c r="A30" s="93"/>
      <c r="B30" s="93"/>
      <c r="C30" s="393"/>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5"/>
      <c r="AJ30" s="396"/>
      <c r="AK30" s="86"/>
    </row>
    <row r="31" spans="1:37">
      <c r="A31" s="93"/>
      <c r="B31" s="93"/>
      <c r="C31" s="393"/>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5"/>
      <c r="AJ31" s="396"/>
      <c r="AK31" s="86"/>
    </row>
    <row r="32" spans="1:37">
      <c r="A32" s="93"/>
      <c r="B32" s="93"/>
      <c r="C32" s="393"/>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5"/>
      <c r="AJ32" s="396"/>
      <c r="AK32" s="86"/>
    </row>
    <row r="33" spans="1:37">
      <c r="A33" s="93"/>
      <c r="B33" s="93"/>
      <c r="C33" s="393"/>
      <c r="D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5"/>
      <c r="AJ33" s="396"/>
      <c r="AK33" s="86"/>
    </row>
    <row r="34" spans="1:37">
      <c r="A34" s="93"/>
      <c r="B34" s="93"/>
      <c r="C34" s="393"/>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5"/>
      <c r="AJ34" s="396"/>
      <c r="AK34" s="86"/>
    </row>
    <row r="35" spans="1:37">
      <c r="A35" s="93"/>
      <c r="B35" s="93"/>
      <c r="C35" s="393"/>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5"/>
      <c r="AJ35" s="396"/>
      <c r="AK35" s="86"/>
    </row>
    <row r="36" spans="1:37">
      <c r="A36" s="93"/>
      <c r="B36" s="93"/>
      <c r="C36" s="393"/>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5"/>
      <c r="AJ36" s="396"/>
      <c r="AK36" s="86"/>
    </row>
    <row r="37" spans="1:37">
      <c r="A37" s="93"/>
      <c r="B37" s="93"/>
      <c r="C37" s="393"/>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5"/>
      <c r="AJ37" s="396"/>
      <c r="AK37" s="86"/>
    </row>
    <row r="38" spans="1:37">
      <c r="A38" s="93"/>
      <c r="B38" s="93"/>
      <c r="C38" s="393"/>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5"/>
      <c r="AJ38" s="396"/>
      <c r="AK38" s="86"/>
    </row>
    <row r="39" spans="1:37">
      <c r="A39" s="93"/>
      <c r="B39" s="93"/>
      <c r="C39" s="393"/>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5"/>
      <c r="AJ39" s="396"/>
      <c r="AK39" s="86"/>
    </row>
    <row r="40" spans="1:37">
      <c r="A40" s="87"/>
      <c r="B40" s="87"/>
      <c r="C40" s="393"/>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5"/>
      <c r="AJ40" s="396"/>
      <c r="AK40" s="86"/>
    </row>
    <row r="41" spans="1:37">
      <c r="A41" s="87"/>
      <c r="B41" s="87"/>
      <c r="C41" s="393"/>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5"/>
      <c r="AJ41" s="396"/>
      <c r="AK41" s="86"/>
    </row>
    <row r="42" spans="1:37">
      <c r="A42" s="87"/>
      <c r="B42" s="87"/>
      <c r="C42" s="393"/>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5"/>
      <c r="AJ42" s="396"/>
      <c r="AK42" s="86"/>
    </row>
    <row r="43" spans="1:37">
      <c r="A43" s="87"/>
      <c r="B43" s="87"/>
      <c r="C43" s="393"/>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5"/>
      <c r="AJ43" s="396"/>
      <c r="AK43" s="86"/>
    </row>
    <row r="44" spans="1:37" ht="18" customHeight="1">
      <c r="A44" s="87"/>
      <c r="B44" s="87"/>
      <c r="C44" s="397"/>
      <c r="D44" s="398"/>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9"/>
      <c r="AK44" s="86"/>
    </row>
    <row r="45" spans="1:37" ht="18" customHeight="1">
      <c r="A45" s="87"/>
      <c r="B45" s="87"/>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86"/>
    </row>
    <row r="46" spans="1:37">
      <c r="A46" s="86"/>
      <c r="B46" s="86"/>
      <c r="C46" s="407" t="s">
        <v>277</v>
      </c>
      <c r="D46" s="407"/>
      <c r="E46" s="407"/>
      <c r="F46" s="407"/>
      <c r="G46" s="86" t="s">
        <v>9</v>
      </c>
      <c r="H46" s="407"/>
      <c r="I46" s="407"/>
      <c r="J46" s="86" t="s">
        <v>15</v>
      </c>
      <c r="K46" s="407"/>
      <c r="L46" s="407"/>
      <c r="M46" s="86" t="s">
        <v>16</v>
      </c>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1:37">
      <c r="A47" s="86"/>
      <c r="B47" s="86"/>
      <c r="C47" s="87"/>
      <c r="D47" s="87"/>
      <c r="E47" s="87"/>
      <c r="F47" s="87"/>
      <c r="G47" s="86"/>
      <c r="H47" s="87"/>
      <c r="I47" s="87"/>
      <c r="J47" s="86"/>
      <c r="K47" s="87"/>
      <c r="L47" s="87"/>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row>
    <row r="48" spans="1:37">
      <c r="A48" s="86"/>
      <c r="B48" s="86"/>
      <c r="C48" s="87"/>
      <c r="D48" s="87"/>
      <c r="E48" s="87"/>
      <c r="F48" s="87"/>
      <c r="G48" s="86"/>
      <c r="H48" s="87"/>
      <c r="I48" s="87"/>
      <c r="J48" s="86"/>
      <c r="K48" s="87"/>
      <c r="L48" s="87"/>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row>
    <row r="49" spans="1:38">
      <c r="A49" s="86"/>
      <c r="B49" s="86"/>
      <c r="C49" s="87"/>
      <c r="D49" s="87"/>
      <c r="E49" s="87"/>
      <c r="F49" s="87"/>
      <c r="G49" s="86"/>
      <c r="H49" s="87"/>
      <c r="I49" s="87"/>
      <c r="J49" s="86"/>
      <c r="K49" s="87"/>
      <c r="L49" s="87"/>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row>
    <row r="50" spans="1:38">
      <c r="A50" s="86"/>
      <c r="B50" s="86"/>
      <c r="C50" s="87"/>
      <c r="D50" s="87"/>
      <c r="E50" s="87"/>
      <c r="F50" s="87"/>
      <c r="G50" s="86"/>
      <c r="H50" s="87"/>
      <c r="I50" s="87"/>
      <c r="J50" s="86"/>
      <c r="K50" s="87"/>
      <c r="L50" s="87"/>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row>
    <row r="51" spans="1:38">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row>
    <row r="52" spans="1:38">
      <c r="A52" s="86"/>
      <c r="B52" s="388" t="str">
        <f>IF(入力画面!$C$3="明石市公営企業管理者","明石市公営企業管理者　様","明石市長　様")</f>
        <v>明石市長　様</v>
      </c>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row>
    <row r="53" spans="1:38">
      <c r="A53" s="86"/>
      <c r="B53" s="388"/>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row>
    <row r="54" spans="1:38" s="1" customFormat="1" ht="16.5" customHeight="1">
      <c r="A54" s="97"/>
      <c r="B54" s="90"/>
      <c r="C54" s="90"/>
      <c r="D54" s="90"/>
      <c r="E54" s="90"/>
      <c r="F54" s="90"/>
      <c r="G54" s="90"/>
      <c r="H54" s="90"/>
      <c r="I54" s="90"/>
      <c r="J54" s="400" t="s">
        <v>170</v>
      </c>
      <c r="K54" s="401"/>
      <c r="L54" s="350" t="s">
        <v>129</v>
      </c>
      <c r="M54" s="402"/>
      <c r="N54" s="402"/>
      <c r="O54" s="402"/>
      <c r="P54" s="402"/>
      <c r="Q54" s="402"/>
      <c r="R54" s="402"/>
      <c r="S54" s="402"/>
      <c r="T54" s="404" t="str">
        <f>IF(入力画面!$C$21="","",入力画面!$C$21)</f>
        <v/>
      </c>
      <c r="U54" s="404"/>
      <c r="V54" s="404"/>
      <c r="W54" s="404"/>
      <c r="X54" s="404"/>
      <c r="Y54" s="404"/>
      <c r="Z54" s="404"/>
      <c r="AA54" s="404"/>
      <c r="AB54" s="404"/>
      <c r="AC54" s="404"/>
      <c r="AD54" s="404"/>
      <c r="AE54" s="404"/>
      <c r="AF54" s="404"/>
      <c r="AG54" s="404"/>
      <c r="AH54" s="404"/>
      <c r="AI54" s="404"/>
      <c r="AJ54" s="90"/>
      <c r="AK54" s="90"/>
      <c r="AL54" s="4"/>
    </row>
    <row r="55" spans="1:38" s="1" customFormat="1" ht="16.5" customHeight="1">
      <c r="A55" s="97"/>
      <c r="B55" s="90"/>
      <c r="C55" s="90"/>
      <c r="D55" s="90"/>
      <c r="E55" s="90"/>
      <c r="F55" s="90"/>
      <c r="G55" s="90"/>
      <c r="H55" s="90"/>
      <c r="I55" s="90"/>
      <c r="J55" s="401"/>
      <c r="K55" s="401"/>
      <c r="L55" s="403"/>
      <c r="M55" s="403"/>
      <c r="N55" s="403"/>
      <c r="O55" s="403"/>
      <c r="P55" s="403"/>
      <c r="Q55" s="403"/>
      <c r="R55" s="403"/>
      <c r="S55" s="403"/>
      <c r="T55" s="405"/>
      <c r="U55" s="405"/>
      <c r="V55" s="405"/>
      <c r="W55" s="405"/>
      <c r="X55" s="405"/>
      <c r="Y55" s="405"/>
      <c r="Z55" s="405"/>
      <c r="AA55" s="405"/>
      <c r="AB55" s="405"/>
      <c r="AC55" s="405"/>
      <c r="AD55" s="405"/>
      <c r="AE55" s="405"/>
      <c r="AF55" s="405"/>
      <c r="AG55" s="405"/>
      <c r="AH55" s="405"/>
      <c r="AI55" s="405"/>
      <c r="AJ55" s="90"/>
      <c r="AK55" s="90"/>
    </row>
    <row r="56" spans="1:38" s="1" customFormat="1" ht="16.5" customHeight="1">
      <c r="A56" s="97"/>
      <c r="B56" s="90"/>
      <c r="C56" s="90"/>
      <c r="D56" s="90"/>
      <c r="E56" s="90"/>
      <c r="F56" s="90"/>
      <c r="G56" s="90"/>
      <c r="H56" s="90"/>
      <c r="I56" s="90"/>
      <c r="J56" s="401"/>
      <c r="K56" s="401"/>
      <c r="L56" s="402" t="s">
        <v>130</v>
      </c>
      <c r="M56" s="402"/>
      <c r="N56" s="402"/>
      <c r="O56" s="402"/>
      <c r="P56" s="402"/>
      <c r="Q56" s="402"/>
      <c r="R56" s="402"/>
      <c r="S56" s="402"/>
      <c r="T56" s="404" t="str">
        <f>IF(入力画面!$C$24="","",入力画面!$C$24)</f>
        <v/>
      </c>
      <c r="U56" s="404"/>
      <c r="V56" s="404"/>
      <c r="W56" s="404"/>
      <c r="X56" s="404"/>
      <c r="Y56" s="404"/>
      <c r="Z56" s="404"/>
      <c r="AA56" s="404"/>
      <c r="AB56" s="404"/>
      <c r="AC56" s="404"/>
      <c r="AD56" s="404"/>
      <c r="AE56" s="404"/>
      <c r="AF56" s="404"/>
      <c r="AG56" s="404"/>
      <c r="AH56" s="404"/>
      <c r="AI56" s="404"/>
      <c r="AJ56" s="90"/>
      <c r="AK56" s="90"/>
    </row>
    <row r="57" spans="1:38" s="1" customFormat="1" ht="16.5" customHeight="1">
      <c r="A57" s="97"/>
      <c r="B57" s="90"/>
      <c r="C57" s="90"/>
      <c r="D57" s="90"/>
      <c r="E57" s="90"/>
      <c r="F57" s="90"/>
      <c r="G57" s="90"/>
      <c r="H57" s="90"/>
      <c r="I57" s="90"/>
      <c r="J57" s="401"/>
      <c r="K57" s="401"/>
      <c r="L57" s="403"/>
      <c r="M57" s="403"/>
      <c r="N57" s="403"/>
      <c r="O57" s="403"/>
      <c r="P57" s="403"/>
      <c r="Q57" s="403"/>
      <c r="R57" s="403"/>
      <c r="S57" s="403"/>
      <c r="T57" s="405"/>
      <c r="U57" s="405"/>
      <c r="V57" s="405"/>
      <c r="W57" s="405"/>
      <c r="X57" s="405"/>
      <c r="Y57" s="405"/>
      <c r="Z57" s="405"/>
      <c r="AA57" s="405"/>
      <c r="AB57" s="405"/>
      <c r="AC57" s="405"/>
      <c r="AD57" s="405"/>
      <c r="AE57" s="405"/>
      <c r="AF57" s="405"/>
      <c r="AG57" s="405"/>
      <c r="AH57" s="405"/>
      <c r="AI57" s="405"/>
      <c r="AJ57" s="98"/>
      <c r="AK57" s="90"/>
      <c r="AL57" s="4"/>
    </row>
    <row r="58" spans="1:38" s="1" customFormat="1" ht="16.5" customHeight="1">
      <c r="A58" s="97"/>
      <c r="B58" s="90"/>
      <c r="C58" s="90"/>
      <c r="D58" s="90"/>
      <c r="E58" s="90"/>
      <c r="F58" s="90"/>
      <c r="G58" s="90"/>
      <c r="H58" s="90"/>
      <c r="I58" s="90"/>
      <c r="J58" s="401"/>
      <c r="K58" s="401"/>
      <c r="L58" s="402" t="s">
        <v>131</v>
      </c>
      <c r="M58" s="402"/>
      <c r="N58" s="402"/>
      <c r="O58" s="402"/>
      <c r="P58" s="402"/>
      <c r="Q58" s="402"/>
      <c r="R58" s="402"/>
      <c r="S58" s="402"/>
      <c r="T58" s="404" t="str">
        <f>IF(入力画面!$C$26="","",入力画面!$C$26)</f>
        <v/>
      </c>
      <c r="U58" s="404"/>
      <c r="V58" s="404"/>
      <c r="W58" s="404"/>
      <c r="X58" s="404"/>
      <c r="Y58" s="404"/>
      <c r="Z58" s="404"/>
      <c r="AA58" s="404"/>
      <c r="AB58" s="404"/>
      <c r="AC58" s="404"/>
      <c r="AD58" s="404"/>
      <c r="AE58" s="404"/>
      <c r="AF58" s="404"/>
      <c r="AG58" s="404"/>
      <c r="AH58" s="404"/>
      <c r="AI58" s="404"/>
      <c r="AJ58" s="99"/>
      <c r="AK58" s="90"/>
      <c r="AL58" s="4"/>
    </row>
    <row r="59" spans="1:38" s="1" customFormat="1" ht="16.5" customHeight="1">
      <c r="A59" s="97"/>
      <c r="B59" s="90"/>
      <c r="C59" s="90"/>
      <c r="D59" s="90"/>
      <c r="E59" s="90"/>
      <c r="F59" s="90"/>
      <c r="G59" s="90"/>
      <c r="H59" s="90"/>
      <c r="I59" s="90"/>
      <c r="J59" s="401"/>
      <c r="K59" s="401"/>
      <c r="L59" s="403"/>
      <c r="M59" s="403"/>
      <c r="N59" s="403"/>
      <c r="O59" s="403"/>
      <c r="P59" s="403"/>
      <c r="Q59" s="403"/>
      <c r="R59" s="403"/>
      <c r="S59" s="403"/>
      <c r="T59" s="405"/>
      <c r="U59" s="405"/>
      <c r="V59" s="405"/>
      <c r="W59" s="405"/>
      <c r="X59" s="405"/>
      <c r="Y59" s="405"/>
      <c r="Z59" s="405"/>
      <c r="AA59" s="405"/>
      <c r="AB59" s="405"/>
      <c r="AC59" s="405"/>
      <c r="AD59" s="405"/>
      <c r="AE59" s="405"/>
      <c r="AF59" s="405"/>
      <c r="AG59" s="405"/>
      <c r="AH59" s="405"/>
      <c r="AI59" s="405"/>
      <c r="AJ59" s="99" t="s">
        <v>132</v>
      </c>
      <c r="AK59" s="90"/>
      <c r="AL59" s="4"/>
    </row>
    <row r="60" spans="1:38">
      <c r="A60" s="90"/>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row>
    <row r="61" spans="1:38">
      <c r="A61" s="90"/>
      <c r="B61" s="86"/>
      <c r="C61" s="382" t="s">
        <v>133</v>
      </c>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86"/>
    </row>
    <row r="62" spans="1:38">
      <c r="A62" s="90"/>
      <c r="B62" s="86"/>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86"/>
    </row>
    <row r="63" spans="1:38">
      <c r="A63" s="86"/>
      <c r="B63" s="86" t="s">
        <v>134</v>
      </c>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row>
    <row r="64" spans="1:38">
      <c r="A64" s="86"/>
      <c r="B64" s="383" t="s">
        <v>171</v>
      </c>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row>
    <row r="65" spans="1:36">
      <c r="A65" s="86"/>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4"/>
      <c r="AG65" s="384"/>
      <c r="AH65" s="384"/>
      <c r="AI65" s="384"/>
      <c r="AJ65" s="384"/>
    </row>
    <row r="66" spans="1:36">
      <c r="A66" s="86"/>
      <c r="B66" s="384"/>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row>
    <row r="67" spans="1:36">
      <c r="A67" s="86"/>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row>
    <row r="68" spans="1:36">
      <c r="A68" s="86"/>
      <c r="B68" s="384"/>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row>
    <row r="69" spans="1:36">
      <c r="A69" s="86"/>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row>
    <row r="70" spans="1:36">
      <c r="A70" s="86"/>
      <c r="B70" s="385"/>
      <c r="C70" s="385"/>
      <c r="D70" s="385"/>
      <c r="E70" s="385"/>
      <c r="F70" s="385"/>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5"/>
      <c r="AI70" s="385"/>
      <c r="AJ70" s="385"/>
    </row>
    <row r="71" spans="1:36">
      <c r="A71" s="86"/>
      <c r="B71" s="386" t="s">
        <v>135</v>
      </c>
      <c r="C71" s="386"/>
      <c r="D71" s="386"/>
      <c r="E71" s="386"/>
      <c r="F71" s="386"/>
      <c r="G71" s="386"/>
      <c r="H71" s="386"/>
      <c r="I71" s="386"/>
      <c r="J71" s="386" t="s">
        <v>13</v>
      </c>
      <c r="K71" s="386"/>
      <c r="L71" s="386"/>
      <c r="M71" s="386"/>
      <c r="N71" s="386"/>
      <c r="O71" s="386"/>
      <c r="P71" s="386"/>
      <c r="Q71" s="386" t="s">
        <v>136</v>
      </c>
      <c r="R71" s="386"/>
      <c r="S71" s="386"/>
      <c r="T71" s="386"/>
      <c r="U71" s="386"/>
      <c r="V71" s="386"/>
      <c r="W71" s="386"/>
      <c r="X71" s="386" t="s">
        <v>121</v>
      </c>
      <c r="Y71" s="386"/>
      <c r="Z71" s="386"/>
      <c r="AA71" s="386"/>
      <c r="AB71" s="386"/>
      <c r="AC71" s="386"/>
      <c r="AD71" s="386"/>
      <c r="AE71" s="386"/>
      <c r="AF71" s="386" t="s">
        <v>137</v>
      </c>
      <c r="AG71" s="386"/>
      <c r="AH71" s="386"/>
      <c r="AI71" s="386"/>
      <c r="AJ71" s="386"/>
    </row>
    <row r="72" spans="1:36" ht="14.25" thickBot="1">
      <c r="A72" s="86"/>
      <c r="B72" s="387"/>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row>
    <row r="73" spans="1:36" ht="13.5" customHeight="1">
      <c r="A73" s="86"/>
      <c r="B73" s="372" t="s">
        <v>138</v>
      </c>
      <c r="C73" s="373"/>
      <c r="D73" s="373"/>
      <c r="E73" s="373"/>
      <c r="F73" s="373"/>
      <c r="G73" s="373"/>
      <c r="H73" s="373"/>
      <c r="I73" s="373"/>
      <c r="J73" s="376" t="s">
        <v>139</v>
      </c>
      <c r="K73" s="377"/>
      <c r="L73" s="377"/>
      <c r="M73" s="377"/>
      <c r="N73" s="377"/>
      <c r="O73" s="377"/>
      <c r="P73" s="378"/>
      <c r="Q73" s="376" t="s">
        <v>140</v>
      </c>
      <c r="R73" s="377"/>
      <c r="S73" s="377"/>
      <c r="T73" s="377"/>
      <c r="U73" s="377"/>
      <c r="V73" s="377"/>
      <c r="W73" s="378"/>
      <c r="X73" s="353" t="s">
        <v>141</v>
      </c>
      <c r="Y73" s="354"/>
      <c r="Z73" s="354"/>
      <c r="AA73" s="354"/>
      <c r="AB73" s="354"/>
      <c r="AC73" s="354"/>
      <c r="AD73" s="354"/>
      <c r="AE73" s="355"/>
      <c r="AF73" s="366" t="s">
        <v>142</v>
      </c>
      <c r="AG73" s="367"/>
      <c r="AH73" s="367"/>
      <c r="AI73" s="367"/>
      <c r="AJ73" s="368"/>
    </row>
    <row r="74" spans="1:36" ht="14.25" thickBot="1">
      <c r="A74" s="86"/>
      <c r="B74" s="374"/>
      <c r="C74" s="375"/>
      <c r="D74" s="375"/>
      <c r="E74" s="375"/>
      <c r="F74" s="375"/>
      <c r="G74" s="375"/>
      <c r="H74" s="375"/>
      <c r="I74" s="375"/>
      <c r="J74" s="379"/>
      <c r="K74" s="380"/>
      <c r="L74" s="380"/>
      <c r="M74" s="380"/>
      <c r="N74" s="380"/>
      <c r="O74" s="380"/>
      <c r="P74" s="381"/>
      <c r="Q74" s="379"/>
      <c r="R74" s="380"/>
      <c r="S74" s="380"/>
      <c r="T74" s="380"/>
      <c r="U74" s="380"/>
      <c r="V74" s="380"/>
      <c r="W74" s="381"/>
      <c r="X74" s="363"/>
      <c r="Y74" s="364"/>
      <c r="Z74" s="364"/>
      <c r="AA74" s="364"/>
      <c r="AB74" s="364"/>
      <c r="AC74" s="364"/>
      <c r="AD74" s="364"/>
      <c r="AE74" s="365"/>
      <c r="AF74" s="369"/>
      <c r="AG74" s="370"/>
      <c r="AH74" s="370"/>
      <c r="AI74" s="370"/>
      <c r="AJ74" s="371"/>
    </row>
    <row r="75" spans="1:36" ht="13.5" customHeight="1">
      <c r="A75" s="86"/>
      <c r="B75" s="359" t="s">
        <v>143</v>
      </c>
      <c r="C75" s="360"/>
      <c r="D75" s="360"/>
      <c r="E75" s="360"/>
      <c r="F75" s="360"/>
      <c r="G75" s="360"/>
      <c r="H75" s="360"/>
      <c r="I75" s="360"/>
      <c r="J75" s="360" t="s">
        <v>144</v>
      </c>
      <c r="K75" s="360"/>
      <c r="L75" s="360"/>
      <c r="M75" s="360"/>
      <c r="N75" s="360"/>
      <c r="O75" s="360"/>
      <c r="P75" s="360"/>
      <c r="Q75" s="360" t="s">
        <v>145</v>
      </c>
      <c r="R75" s="360"/>
      <c r="S75" s="360"/>
      <c r="T75" s="360"/>
      <c r="U75" s="360"/>
      <c r="V75" s="360"/>
      <c r="W75" s="360"/>
      <c r="X75" s="353" t="s">
        <v>141</v>
      </c>
      <c r="Y75" s="354"/>
      <c r="Z75" s="354"/>
      <c r="AA75" s="354"/>
      <c r="AB75" s="354"/>
      <c r="AC75" s="354"/>
      <c r="AD75" s="354"/>
      <c r="AE75" s="355"/>
      <c r="AF75" s="366" t="s">
        <v>142</v>
      </c>
      <c r="AG75" s="367"/>
      <c r="AH75" s="367"/>
      <c r="AI75" s="367"/>
      <c r="AJ75" s="368"/>
    </row>
    <row r="76" spans="1:36" ht="14.25" thickBot="1">
      <c r="A76" s="86"/>
      <c r="B76" s="361"/>
      <c r="C76" s="362"/>
      <c r="D76" s="362"/>
      <c r="E76" s="362"/>
      <c r="F76" s="362"/>
      <c r="G76" s="362"/>
      <c r="H76" s="362"/>
      <c r="I76" s="362"/>
      <c r="J76" s="362"/>
      <c r="K76" s="362"/>
      <c r="L76" s="362"/>
      <c r="M76" s="362"/>
      <c r="N76" s="362"/>
      <c r="O76" s="362"/>
      <c r="P76" s="362"/>
      <c r="Q76" s="362"/>
      <c r="R76" s="362"/>
      <c r="S76" s="362"/>
      <c r="T76" s="362"/>
      <c r="U76" s="362"/>
      <c r="V76" s="362"/>
      <c r="W76" s="362"/>
      <c r="X76" s="363"/>
      <c r="Y76" s="364"/>
      <c r="Z76" s="364"/>
      <c r="AA76" s="364"/>
      <c r="AB76" s="364"/>
      <c r="AC76" s="364"/>
      <c r="AD76" s="364"/>
      <c r="AE76" s="365"/>
      <c r="AF76" s="369"/>
      <c r="AG76" s="370"/>
      <c r="AH76" s="370"/>
      <c r="AI76" s="370"/>
      <c r="AJ76" s="371"/>
    </row>
    <row r="77" spans="1:36" ht="13.5" customHeight="1">
      <c r="A77" s="86"/>
      <c r="B77" s="359" t="s">
        <v>146</v>
      </c>
      <c r="C77" s="360"/>
      <c r="D77" s="360"/>
      <c r="E77" s="360"/>
      <c r="F77" s="360"/>
      <c r="G77" s="360"/>
      <c r="H77" s="360"/>
      <c r="I77" s="360"/>
      <c r="J77" s="360" t="s">
        <v>147</v>
      </c>
      <c r="K77" s="360"/>
      <c r="L77" s="360"/>
      <c r="M77" s="360"/>
      <c r="N77" s="360"/>
      <c r="O77" s="360"/>
      <c r="P77" s="360"/>
      <c r="Q77" s="360" t="s">
        <v>148</v>
      </c>
      <c r="R77" s="360"/>
      <c r="S77" s="360"/>
      <c r="T77" s="360"/>
      <c r="U77" s="360"/>
      <c r="V77" s="360"/>
      <c r="W77" s="360"/>
      <c r="X77" s="353" t="s">
        <v>141</v>
      </c>
      <c r="Y77" s="354"/>
      <c r="Z77" s="354"/>
      <c r="AA77" s="354"/>
      <c r="AB77" s="354"/>
      <c r="AC77" s="354"/>
      <c r="AD77" s="354"/>
      <c r="AE77" s="355"/>
      <c r="AF77" s="366" t="s">
        <v>142</v>
      </c>
      <c r="AG77" s="367"/>
      <c r="AH77" s="367"/>
      <c r="AI77" s="367"/>
      <c r="AJ77" s="368"/>
    </row>
    <row r="78" spans="1:36" ht="14.25" thickBot="1">
      <c r="A78" s="86"/>
      <c r="B78" s="361"/>
      <c r="C78" s="362"/>
      <c r="D78" s="362"/>
      <c r="E78" s="362"/>
      <c r="F78" s="362"/>
      <c r="G78" s="362"/>
      <c r="H78" s="362"/>
      <c r="I78" s="362"/>
      <c r="J78" s="362"/>
      <c r="K78" s="362"/>
      <c r="L78" s="362"/>
      <c r="M78" s="362"/>
      <c r="N78" s="362"/>
      <c r="O78" s="362"/>
      <c r="P78" s="362"/>
      <c r="Q78" s="362"/>
      <c r="R78" s="362"/>
      <c r="S78" s="362"/>
      <c r="T78" s="362"/>
      <c r="U78" s="362"/>
      <c r="V78" s="362"/>
      <c r="W78" s="362"/>
      <c r="X78" s="363"/>
      <c r="Y78" s="364"/>
      <c r="Z78" s="364"/>
      <c r="AA78" s="364"/>
      <c r="AB78" s="364"/>
      <c r="AC78" s="364"/>
      <c r="AD78" s="364"/>
      <c r="AE78" s="365"/>
      <c r="AF78" s="369"/>
      <c r="AG78" s="370"/>
      <c r="AH78" s="370"/>
      <c r="AI78" s="370"/>
      <c r="AJ78" s="371"/>
    </row>
    <row r="79" spans="1:36" ht="13.5" customHeight="1">
      <c r="A79" s="86"/>
      <c r="B79" s="352"/>
      <c r="C79" s="352"/>
      <c r="D79" s="352"/>
      <c r="E79" s="352"/>
      <c r="F79" s="352"/>
      <c r="G79" s="352"/>
      <c r="H79" s="352"/>
      <c r="I79" s="352"/>
      <c r="J79" s="352"/>
      <c r="K79" s="352"/>
      <c r="L79" s="352"/>
      <c r="M79" s="352"/>
      <c r="N79" s="352"/>
      <c r="O79" s="352"/>
      <c r="P79" s="352"/>
      <c r="Q79" s="352"/>
      <c r="R79" s="352"/>
      <c r="S79" s="352"/>
      <c r="T79" s="352"/>
      <c r="U79" s="352"/>
      <c r="V79" s="352"/>
      <c r="W79" s="352"/>
      <c r="X79" s="353" t="s">
        <v>141</v>
      </c>
      <c r="Y79" s="354"/>
      <c r="Z79" s="354"/>
      <c r="AA79" s="354"/>
      <c r="AB79" s="354"/>
      <c r="AC79" s="354"/>
      <c r="AD79" s="354"/>
      <c r="AE79" s="355"/>
      <c r="AF79" s="356" t="s">
        <v>142</v>
      </c>
      <c r="AG79" s="357"/>
      <c r="AH79" s="357"/>
      <c r="AI79" s="357"/>
      <c r="AJ79" s="358"/>
    </row>
    <row r="80" spans="1:36">
      <c r="A80" s="86"/>
      <c r="B80" s="334"/>
      <c r="C80" s="334"/>
      <c r="D80" s="334"/>
      <c r="E80" s="334"/>
      <c r="F80" s="334"/>
      <c r="G80" s="334"/>
      <c r="H80" s="334"/>
      <c r="I80" s="334"/>
      <c r="J80" s="334"/>
      <c r="K80" s="334"/>
      <c r="L80" s="334"/>
      <c r="M80" s="334"/>
      <c r="N80" s="334"/>
      <c r="O80" s="334"/>
      <c r="P80" s="334"/>
      <c r="Q80" s="334"/>
      <c r="R80" s="334"/>
      <c r="S80" s="334"/>
      <c r="T80" s="334"/>
      <c r="U80" s="334"/>
      <c r="V80" s="334"/>
      <c r="W80" s="334"/>
      <c r="X80" s="349"/>
      <c r="Y80" s="350"/>
      <c r="Z80" s="350"/>
      <c r="AA80" s="350"/>
      <c r="AB80" s="350"/>
      <c r="AC80" s="350"/>
      <c r="AD80" s="350"/>
      <c r="AE80" s="351"/>
      <c r="AF80" s="344"/>
      <c r="AG80" s="345"/>
      <c r="AH80" s="345"/>
      <c r="AI80" s="345"/>
      <c r="AJ80" s="346"/>
    </row>
    <row r="81" spans="1:36" ht="13.5" customHeight="1">
      <c r="A81" s="86"/>
      <c r="B81" s="334"/>
      <c r="C81" s="334"/>
      <c r="D81" s="334"/>
      <c r="E81" s="334"/>
      <c r="F81" s="334"/>
      <c r="G81" s="334"/>
      <c r="H81" s="334"/>
      <c r="I81" s="334"/>
      <c r="J81" s="334"/>
      <c r="K81" s="334"/>
      <c r="L81" s="334"/>
      <c r="M81" s="334"/>
      <c r="N81" s="334"/>
      <c r="O81" s="334"/>
      <c r="P81" s="334"/>
      <c r="Q81" s="334"/>
      <c r="R81" s="334"/>
      <c r="S81" s="334"/>
      <c r="T81" s="334"/>
      <c r="U81" s="334"/>
      <c r="V81" s="334"/>
      <c r="W81" s="334"/>
      <c r="X81" s="335" t="s">
        <v>141</v>
      </c>
      <c r="Y81" s="336"/>
      <c r="Z81" s="336"/>
      <c r="AA81" s="336"/>
      <c r="AB81" s="336"/>
      <c r="AC81" s="336"/>
      <c r="AD81" s="336"/>
      <c r="AE81" s="337"/>
      <c r="AF81" s="341" t="s">
        <v>142</v>
      </c>
      <c r="AG81" s="342"/>
      <c r="AH81" s="342"/>
      <c r="AI81" s="342"/>
      <c r="AJ81" s="343"/>
    </row>
    <row r="82" spans="1:36">
      <c r="A82" s="86"/>
      <c r="B82" s="334"/>
      <c r="C82" s="334"/>
      <c r="D82" s="334"/>
      <c r="E82" s="334"/>
      <c r="F82" s="334"/>
      <c r="G82" s="334"/>
      <c r="H82" s="334"/>
      <c r="I82" s="334"/>
      <c r="J82" s="334"/>
      <c r="K82" s="334"/>
      <c r="L82" s="334"/>
      <c r="M82" s="334"/>
      <c r="N82" s="334"/>
      <c r="O82" s="334"/>
      <c r="P82" s="334"/>
      <c r="Q82" s="334"/>
      <c r="R82" s="334"/>
      <c r="S82" s="334"/>
      <c r="T82" s="334"/>
      <c r="U82" s="334"/>
      <c r="V82" s="334"/>
      <c r="W82" s="334"/>
      <c r="X82" s="349"/>
      <c r="Y82" s="350"/>
      <c r="Z82" s="350"/>
      <c r="AA82" s="350"/>
      <c r="AB82" s="350"/>
      <c r="AC82" s="350"/>
      <c r="AD82" s="350"/>
      <c r="AE82" s="351"/>
      <c r="AF82" s="344"/>
      <c r="AG82" s="345"/>
      <c r="AH82" s="345"/>
      <c r="AI82" s="345"/>
      <c r="AJ82" s="346"/>
    </row>
    <row r="83" spans="1:36" ht="13.5" customHeight="1">
      <c r="A83" s="86"/>
      <c r="B83" s="334"/>
      <c r="C83" s="334"/>
      <c r="D83" s="334"/>
      <c r="E83" s="334"/>
      <c r="F83" s="334"/>
      <c r="G83" s="334"/>
      <c r="H83" s="334"/>
      <c r="I83" s="334"/>
      <c r="J83" s="334"/>
      <c r="K83" s="334"/>
      <c r="L83" s="334"/>
      <c r="M83" s="334"/>
      <c r="N83" s="334"/>
      <c r="O83" s="334"/>
      <c r="P83" s="334"/>
      <c r="Q83" s="334"/>
      <c r="R83" s="334"/>
      <c r="S83" s="334"/>
      <c r="T83" s="334"/>
      <c r="U83" s="334"/>
      <c r="V83" s="334"/>
      <c r="W83" s="334"/>
      <c r="X83" s="335" t="s">
        <v>141</v>
      </c>
      <c r="Y83" s="336"/>
      <c r="Z83" s="336"/>
      <c r="AA83" s="336"/>
      <c r="AB83" s="336"/>
      <c r="AC83" s="336"/>
      <c r="AD83" s="336"/>
      <c r="AE83" s="337"/>
      <c r="AF83" s="341" t="s">
        <v>142</v>
      </c>
      <c r="AG83" s="342"/>
      <c r="AH83" s="342"/>
      <c r="AI83" s="342"/>
      <c r="AJ83" s="343"/>
    </row>
    <row r="84" spans="1:36">
      <c r="A84" s="86"/>
      <c r="B84" s="334"/>
      <c r="C84" s="334"/>
      <c r="D84" s="334"/>
      <c r="E84" s="334"/>
      <c r="F84" s="334"/>
      <c r="G84" s="334"/>
      <c r="H84" s="334"/>
      <c r="I84" s="334"/>
      <c r="J84" s="334"/>
      <c r="K84" s="334"/>
      <c r="L84" s="334"/>
      <c r="M84" s="334"/>
      <c r="N84" s="334"/>
      <c r="O84" s="334"/>
      <c r="P84" s="334"/>
      <c r="Q84" s="334"/>
      <c r="R84" s="334"/>
      <c r="S84" s="334"/>
      <c r="T84" s="334"/>
      <c r="U84" s="334"/>
      <c r="V84" s="334"/>
      <c r="W84" s="334"/>
      <c r="X84" s="338"/>
      <c r="Y84" s="339"/>
      <c r="Z84" s="339"/>
      <c r="AA84" s="339"/>
      <c r="AB84" s="339"/>
      <c r="AC84" s="339"/>
      <c r="AD84" s="339"/>
      <c r="AE84" s="340"/>
      <c r="AF84" s="344"/>
      <c r="AG84" s="345"/>
      <c r="AH84" s="345"/>
      <c r="AI84" s="345"/>
      <c r="AJ84" s="346"/>
    </row>
    <row r="85" spans="1:36" ht="13.5" customHeight="1">
      <c r="A85" s="86"/>
      <c r="B85" s="334"/>
      <c r="C85" s="334"/>
      <c r="D85" s="334"/>
      <c r="E85" s="334"/>
      <c r="F85" s="334"/>
      <c r="G85" s="334"/>
      <c r="H85" s="334"/>
      <c r="I85" s="334"/>
      <c r="J85" s="334"/>
      <c r="K85" s="334"/>
      <c r="L85" s="334"/>
      <c r="M85" s="334"/>
      <c r="N85" s="334"/>
      <c r="O85" s="334"/>
      <c r="P85" s="334"/>
      <c r="Q85" s="334"/>
      <c r="R85" s="334"/>
      <c r="S85" s="334"/>
      <c r="T85" s="334"/>
      <c r="U85" s="334"/>
      <c r="V85" s="334"/>
      <c r="W85" s="334"/>
      <c r="X85" s="335" t="s">
        <v>141</v>
      </c>
      <c r="Y85" s="336"/>
      <c r="Z85" s="336"/>
      <c r="AA85" s="336"/>
      <c r="AB85" s="336"/>
      <c r="AC85" s="336"/>
      <c r="AD85" s="336"/>
      <c r="AE85" s="337"/>
      <c r="AF85" s="341" t="s">
        <v>142</v>
      </c>
      <c r="AG85" s="342"/>
      <c r="AH85" s="342"/>
      <c r="AI85" s="342"/>
      <c r="AJ85" s="343"/>
    </row>
    <row r="86" spans="1:36">
      <c r="A86" s="86"/>
      <c r="B86" s="334"/>
      <c r="C86" s="334"/>
      <c r="D86" s="334"/>
      <c r="E86" s="334"/>
      <c r="F86" s="334"/>
      <c r="G86" s="334"/>
      <c r="H86" s="334"/>
      <c r="I86" s="334"/>
      <c r="J86" s="334"/>
      <c r="K86" s="334"/>
      <c r="L86" s="334"/>
      <c r="M86" s="334"/>
      <c r="N86" s="334"/>
      <c r="O86" s="334"/>
      <c r="P86" s="334"/>
      <c r="Q86" s="334"/>
      <c r="R86" s="334"/>
      <c r="S86" s="334"/>
      <c r="T86" s="334"/>
      <c r="U86" s="334"/>
      <c r="V86" s="334"/>
      <c r="W86" s="334"/>
      <c r="X86" s="338"/>
      <c r="Y86" s="339"/>
      <c r="Z86" s="339"/>
      <c r="AA86" s="339"/>
      <c r="AB86" s="339"/>
      <c r="AC86" s="339"/>
      <c r="AD86" s="339"/>
      <c r="AE86" s="340"/>
      <c r="AF86" s="344"/>
      <c r="AG86" s="345"/>
      <c r="AH86" s="345"/>
      <c r="AI86" s="345"/>
      <c r="AJ86" s="346"/>
    </row>
    <row r="87" spans="1:36" ht="13.5" customHeight="1">
      <c r="A87" s="86"/>
      <c r="B87" s="334"/>
      <c r="C87" s="334"/>
      <c r="D87" s="334"/>
      <c r="E87" s="334"/>
      <c r="F87" s="334"/>
      <c r="G87" s="334"/>
      <c r="H87" s="334"/>
      <c r="I87" s="334"/>
      <c r="J87" s="334"/>
      <c r="K87" s="334"/>
      <c r="L87" s="334"/>
      <c r="M87" s="334"/>
      <c r="N87" s="334"/>
      <c r="O87" s="334"/>
      <c r="P87" s="334"/>
      <c r="Q87" s="334"/>
      <c r="R87" s="334"/>
      <c r="S87" s="334"/>
      <c r="T87" s="334"/>
      <c r="U87" s="334"/>
      <c r="V87" s="334"/>
      <c r="W87" s="334"/>
      <c r="X87" s="349" t="s">
        <v>141</v>
      </c>
      <c r="Y87" s="350"/>
      <c r="Z87" s="350"/>
      <c r="AA87" s="350"/>
      <c r="AB87" s="350"/>
      <c r="AC87" s="350"/>
      <c r="AD87" s="350"/>
      <c r="AE87" s="351"/>
      <c r="AF87" s="341" t="s">
        <v>142</v>
      </c>
      <c r="AG87" s="342"/>
      <c r="AH87" s="342"/>
      <c r="AI87" s="342"/>
      <c r="AJ87" s="343"/>
    </row>
    <row r="88" spans="1:36">
      <c r="A88" s="86"/>
      <c r="B88" s="334"/>
      <c r="C88" s="334"/>
      <c r="D88" s="334"/>
      <c r="E88" s="334"/>
      <c r="F88" s="334"/>
      <c r="G88" s="334"/>
      <c r="H88" s="334"/>
      <c r="I88" s="334"/>
      <c r="J88" s="334"/>
      <c r="K88" s="334"/>
      <c r="L88" s="334"/>
      <c r="M88" s="334"/>
      <c r="N88" s="334"/>
      <c r="O88" s="334"/>
      <c r="P88" s="334"/>
      <c r="Q88" s="334"/>
      <c r="R88" s="334"/>
      <c r="S88" s="334"/>
      <c r="T88" s="334"/>
      <c r="U88" s="334"/>
      <c r="V88" s="334"/>
      <c r="W88" s="334"/>
      <c r="X88" s="349"/>
      <c r="Y88" s="350"/>
      <c r="Z88" s="350"/>
      <c r="AA88" s="350"/>
      <c r="AB88" s="350"/>
      <c r="AC88" s="350"/>
      <c r="AD88" s="350"/>
      <c r="AE88" s="351"/>
      <c r="AF88" s="344"/>
      <c r="AG88" s="345"/>
      <c r="AH88" s="345"/>
      <c r="AI88" s="345"/>
      <c r="AJ88" s="346"/>
    </row>
    <row r="89" spans="1:36" ht="13.5" customHeight="1">
      <c r="A89" s="86"/>
      <c r="B89" s="334"/>
      <c r="C89" s="334"/>
      <c r="D89" s="334"/>
      <c r="E89" s="334"/>
      <c r="F89" s="334"/>
      <c r="G89" s="334"/>
      <c r="H89" s="334"/>
      <c r="I89" s="334"/>
      <c r="J89" s="334"/>
      <c r="K89" s="334"/>
      <c r="L89" s="334"/>
      <c r="M89" s="334"/>
      <c r="N89" s="334"/>
      <c r="O89" s="334"/>
      <c r="P89" s="334"/>
      <c r="Q89" s="334"/>
      <c r="R89" s="334"/>
      <c r="S89" s="334"/>
      <c r="T89" s="334"/>
      <c r="U89" s="334"/>
      <c r="V89" s="334"/>
      <c r="W89" s="334"/>
      <c r="X89" s="335" t="s">
        <v>141</v>
      </c>
      <c r="Y89" s="336"/>
      <c r="Z89" s="336"/>
      <c r="AA89" s="336"/>
      <c r="AB89" s="336"/>
      <c r="AC89" s="336"/>
      <c r="AD89" s="336"/>
      <c r="AE89" s="337"/>
      <c r="AF89" s="341" t="s">
        <v>142</v>
      </c>
      <c r="AG89" s="342"/>
      <c r="AH89" s="342"/>
      <c r="AI89" s="342"/>
      <c r="AJ89" s="343"/>
    </row>
    <row r="90" spans="1:36">
      <c r="A90" s="86"/>
      <c r="B90" s="334"/>
      <c r="C90" s="334"/>
      <c r="D90" s="334"/>
      <c r="E90" s="334"/>
      <c r="F90" s="334"/>
      <c r="G90" s="334"/>
      <c r="H90" s="334"/>
      <c r="I90" s="334"/>
      <c r="J90" s="334"/>
      <c r="K90" s="334"/>
      <c r="L90" s="334"/>
      <c r="M90" s="334"/>
      <c r="N90" s="334"/>
      <c r="O90" s="334"/>
      <c r="P90" s="334"/>
      <c r="Q90" s="334"/>
      <c r="R90" s="334"/>
      <c r="S90" s="334"/>
      <c r="T90" s="334"/>
      <c r="U90" s="334"/>
      <c r="V90" s="334"/>
      <c r="W90" s="334"/>
      <c r="X90" s="338"/>
      <c r="Y90" s="339"/>
      <c r="Z90" s="339"/>
      <c r="AA90" s="339"/>
      <c r="AB90" s="339"/>
      <c r="AC90" s="339"/>
      <c r="AD90" s="339"/>
      <c r="AE90" s="340"/>
      <c r="AF90" s="344"/>
      <c r="AG90" s="345"/>
      <c r="AH90" s="345"/>
      <c r="AI90" s="345"/>
      <c r="AJ90" s="346"/>
    </row>
    <row r="91" spans="1:36" ht="13.5" customHeight="1">
      <c r="A91" s="86"/>
      <c r="B91" s="334"/>
      <c r="C91" s="334"/>
      <c r="D91" s="334"/>
      <c r="E91" s="334"/>
      <c r="F91" s="334"/>
      <c r="G91" s="334"/>
      <c r="H91" s="334"/>
      <c r="I91" s="334"/>
      <c r="J91" s="334"/>
      <c r="K91" s="334"/>
      <c r="L91" s="334"/>
      <c r="M91" s="334"/>
      <c r="N91" s="334"/>
      <c r="O91" s="334"/>
      <c r="P91" s="334"/>
      <c r="Q91" s="334"/>
      <c r="R91" s="334"/>
      <c r="S91" s="334"/>
      <c r="T91" s="334"/>
      <c r="U91" s="334"/>
      <c r="V91" s="334"/>
      <c r="W91" s="334"/>
      <c r="X91" s="349" t="s">
        <v>141</v>
      </c>
      <c r="Y91" s="350"/>
      <c r="Z91" s="350"/>
      <c r="AA91" s="350"/>
      <c r="AB91" s="350"/>
      <c r="AC91" s="350"/>
      <c r="AD91" s="350"/>
      <c r="AE91" s="351"/>
      <c r="AF91" s="341" t="s">
        <v>142</v>
      </c>
      <c r="AG91" s="342"/>
      <c r="AH91" s="342"/>
      <c r="AI91" s="342"/>
      <c r="AJ91" s="343"/>
    </row>
    <row r="92" spans="1:36">
      <c r="A92" s="86"/>
      <c r="B92" s="334"/>
      <c r="C92" s="334"/>
      <c r="D92" s="334"/>
      <c r="E92" s="334"/>
      <c r="F92" s="334"/>
      <c r="G92" s="334"/>
      <c r="H92" s="334"/>
      <c r="I92" s="334"/>
      <c r="J92" s="334"/>
      <c r="K92" s="334"/>
      <c r="L92" s="334"/>
      <c r="M92" s="334"/>
      <c r="N92" s="334"/>
      <c r="O92" s="334"/>
      <c r="P92" s="334"/>
      <c r="Q92" s="334"/>
      <c r="R92" s="334"/>
      <c r="S92" s="334"/>
      <c r="T92" s="334"/>
      <c r="U92" s="334"/>
      <c r="V92" s="334"/>
      <c r="W92" s="334"/>
      <c r="X92" s="349"/>
      <c r="Y92" s="350"/>
      <c r="Z92" s="350"/>
      <c r="AA92" s="350"/>
      <c r="AB92" s="350"/>
      <c r="AC92" s="350"/>
      <c r="AD92" s="350"/>
      <c r="AE92" s="351"/>
      <c r="AF92" s="344"/>
      <c r="AG92" s="345"/>
      <c r="AH92" s="345"/>
      <c r="AI92" s="345"/>
      <c r="AJ92" s="346"/>
    </row>
    <row r="93" spans="1:36" ht="13.5" customHeight="1">
      <c r="A93" s="86"/>
      <c r="B93" s="334"/>
      <c r="C93" s="334"/>
      <c r="D93" s="334"/>
      <c r="E93" s="334"/>
      <c r="F93" s="334"/>
      <c r="G93" s="334"/>
      <c r="H93" s="334"/>
      <c r="I93" s="334"/>
      <c r="J93" s="334"/>
      <c r="K93" s="334"/>
      <c r="L93" s="334"/>
      <c r="M93" s="334"/>
      <c r="N93" s="334"/>
      <c r="O93" s="334"/>
      <c r="P93" s="334"/>
      <c r="Q93" s="334"/>
      <c r="R93" s="334"/>
      <c r="S93" s="334"/>
      <c r="T93" s="334"/>
      <c r="U93" s="334"/>
      <c r="V93" s="334"/>
      <c r="W93" s="334"/>
      <c r="X93" s="335" t="s">
        <v>141</v>
      </c>
      <c r="Y93" s="336"/>
      <c r="Z93" s="336"/>
      <c r="AA93" s="336"/>
      <c r="AB93" s="336"/>
      <c r="AC93" s="336"/>
      <c r="AD93" s="336"/>
      <c r="AE93" s="337"/>
      <c r="AF93" s="341" t="s">
        <v>142</v>
      </c>
      <c r="AG93" s="342"/>
      <c r="AH93" s="342"/>
      <c r="AI93" s="342"/>
      <c r="AJ93" s="343"/>
    </row>
    <row r="94" spans="1:36">
      <c r="A94" s="86"/>
      <c r="B94" s="334"/>
      <c r="C94" s="334"/>
      <c r="D94" s="334"/>
      <c r="E94" s="334"/>
      <c r="F94" s="334"/>
      <c r="G94" s="334"/>
      <c r="H94" s="334"/>
      <c r="I94" s="334"/>
      <c r="J94" s="334"/>
      <c r="K94" s="334"/>
      <c r="L94" s="334"/>
      <c r="M94" s="334"/>
      <c r="N94" s="334"/>
      <c r="O94" s="334"/>
      <c r="P94" s="334"/>
      <c r="Q94" s="334"/>
      <c r="R94" s="334"/>
      <c r="S94" s="334"/>
      <c r="T94" s="334"/>
      <c r="U94" s="334"/>
      <c r="V94" s="334"/>
      <c r="W94" s="334"/>
      <c r="X94" s="338"/>
      <c r="Y94" s="339"/>
      <c r="Z94" s="339"/>
      <c r="AA94" s="339"/>
      <c r="AB94" s="339"/>
      <c r="AC94" s="339"/>
      <c r="AD94" s="339"/>
      <c r="AE94" s="340"/>
      <c r="AF94" s="344"/>
      <c r="AG94" s="345"/>
      <c r="AH94" s="345"/>
      <c r="AI94" s="345"/>
      <c r="AJ94" s="346"/>
    </row>
    <row r="95" spans="1:36" ht="13.5" customHeight="1">
      <c r="A95" s="86"/>
      <c r="B95" s="334"/>
      <c r="C95" s="334"/>
      <c r="D95" s="334"/>
      <c r="E95" s="334"/>
      <c r="F95" s="334"/>
      <c r="G95" s="334"/>
      <c r="H95" s="334"/>
      <c r="I95" s="334"/>
      <c r="J95" s="334"/>
      <c r="K95" s="334"/>
      <c r="L95" s="334"/>
      <c r="M95" s="334"/>
      <c r="N95" s="334"/>
      <c r="O95" s="334"/>
      <c r="P95" s="334"/>
      <c r="Q95" s="334"/>
      <c r="R95" s="334"/>
      <c r="S95" s="334"/>
      <c r="T95" s="334"/>
      <c r="U95" s="334"/>
      <c r="V95" s="334"/>
      <c r="W95" s="334"/>
      <c r="X95" s="349" t="s">
        <v>141</v>
      </c>
      <c r="Y95" s="350"/>
      <c r="Z95" s="350"/>
      <c r="AA95" s="350"/>
      <c r="AB95" s="350"/>
      <c r="AC95" s="350"/>
      <c r="AD95" s="350"/>
      <c r="AE95" s="351"/>
      <c r="AF95" s="341" t="s">
        <v>142</v>
      </c>
      <c r="AG95" s="342"/>
      <c r="AH95" s="342"/>
      <c r="AI95" s="342"/>
      <c r="AJ95" s="343"/>
    </row>
    <row r="96" spans="1:36">
      <c r="A96" s="86"/>
      <c r="B96" s="334"/>
      <c r="C96" s="334"/>
      <c r="D96" s="334"/>
      <c r="E96" s="334"/>
      <c r="F96" s="334"/>
      <c r="G96" s="334"/>
      <c r="H96" s="334"/>
      <c r="I96" s="334"/>
      <c r="J96" s="334"/>
      <c r="K96" s="334"/>
      <c r="L96" s="334"/>
      <c r="M96" s="334"/>
      <c r="N96" s="334"/>
      <c r="O96" s="334"/>
      <c r="P96" s="334"/>
      <c r="Q96" s="334"/>
      <c r="R96" s="334"/>
      <c r="S96" s="334"/>
      <c r="T96" s="334"/>
      <c r="U96" s="334"/>
      <c r="V96" s="334"/>
      <c r="W96" s="334"/>
      <c r="X96" s="349"/>
      <c r="Y96" s="350"/>
      <c r="Z96" s="350"/>
      <c r="AA96" s="350"/>
      <c r="AB96" s="350"/>
      <c r="AC96" s="350"/>
      <c r="AD96" s="350"/>
      <c r="AE96" s="351"/>
      <c r="AF96" s="344"/>
      <c r="AG96" s="345"/>
      <c r="AH96" s="345"/>
      <c r="AI96" s="345"/>
      <c r="AJ96" s="346"/>
    </row>
    <row r="97" spans="1:36" ht="13.5" customHeight="1">
      <c r="A97" s="86"/>
      <c r="B97" s="334"/>
      <c r="C97" s="334"/>
      <c r="D97" s="334"/>
      <c r="E97" s="334"/>
      <c r="F97" s="334"/>
      <c r="G97" s="334"/>
      <c r="H97" s="334"/>
      <c r="I97" s="334"/>
      <c r="J97" s="334"/>
      <c r="K97" s="334"/>
      <c r="L97" s="334"/>
      <c r="M97" s="334"/>
      <c r="N97" s="334"/>
      <c r="O97" s="334"/>
      <c r="P97" s="334"/>
      <c r="Q97" s="334"/>
      <c r="R97" s="334"/>
      <c r="S97" s="334"/>
      <c r="T97" s="334"/>
      <c r="U97" s="334"/>
      <c r="V97" s="334"/>
      <c r="W97" s="334"/>
      <c r="X97" s="335" t="s">
        <v>141</v>
      </c>
      <c r="Y97" s="336"/>
      <c r="Z97" s="336"/>
      <c r="AA97" s="336"/>
      <c r="AB97" s="336"/>
      <c r="AC97" s="336"/>
      <c r="AD97" s="336"/>
      <c r="AE97" s="337"/>
      <c r="AF97" s="341" t="s">
        <v>142</v>
      </c>
      <c r="AG97" s="342"/>
      <c r="AH97" s="342"/>
      <c r="AI97" s="342"/>
      <c r="AJ97" s="343"/>
    </row>
    <row r="98" spans="1:36">
      <c r="A98" s="86"/>
      <c r="B98" s="334"/>
      <c r="C98" s="334"/>
      <c r="D98" s="334"/>
      <c r="E98" s="334"/>
      <c r="F98" s="334"/>
      <c r="G98" s="334"/>
      <c r="H98" s="334"/>
      <c r="I98" s="334"/>
      <c r="J98" s="334"/>
      <c r="K98" s="334"/>
      <c r="L98" s="334"/>
      <c r="M98" s="334"/>
      <c r="N98" s="334"/>
      <c r="O98" s="334"/>
      <c r="P98" s="334"/>
      <c r="Q98" s="334"/>
      <c r="R98" s="334"/>
      <c r="S98" s="334"/>
      <c r="T98" s="334"/>
      <c r="U98" s="334"/>
      <c r="V98" s="334"/>
      <c r="W98" s="334"/>
      <c r="X98" s="338"/>
      <c r="Y98" s="339"/>
      <c r="Z98" s="339"/>
      <c r="AA98" s="339"/>
      <c r="AB98" s="339"/>
      <c r="AC98" s="339"/>
      <c r="AD98" s="339"/>
      <c r="AE98" s="340"/>
      <c r="AF98" s="344"/>
      <c r="AG98" s="345"/>
      <c r="AH98" s="345"/>
      <c r="AI98" s="345"/>
      <c r="AJ98" s="346"/>
    </row>
    <row r="99" spans="1:36">
      <c r="A99" s="86"/>
      <c r="B99" s="100"/>
      <c r="C99" s="100"/>
      <c r="D99" s="100"/>
      <c r="E99" s="100"/>
      <c r="F99" s="100"/>
      <c r="G99" s="100"/>
      <c r="H99" s="100"/>
      <c r="I99" s="100"/>
      <c r="J99" s="100"/>
      <c r="K99" s="100"/>
      <c r="L99" s="100"/>
      <c r="M99" s="100"/>
      <c r="N99" s="100"/>
      <c r="O99" s="100"/>
      <c r="P99" s="100"/>
      <c r="Q99" s="100"/>
      <c r="R99" s="100"/>
      <c r="S99" s="100"/>
      <c r="T99" s="100"/>
      <c r="U99" s="100"/>
      <c r="V99" s="100"/>
      <c r="W99" s="100"/>
      <c r="X99" s="98"/>
      <c r="Y99" s="98"/>
      <c r="Z99" s="98"/>
      <c r="AA99" s="98"/>
      <c r="AB99" s="98"/>
      <c r="AC99" s="98"/>
      <c r="AD99" s="98"/>
      <c r="AE99" s="98"/>
      <c r="AF99" s="89"/>
      <c r="AG99" s="89"/>
      <c r="AH99" s="89"/>
      <c r="AI99" s="89"/>
      <c r="AJ99" s="89"/>
    </row>
    <row r="100" spans="1:36">
      <c r="A100" s="86"/>
      <c r="B100" s="101" t="s">
        <v>149</v>
      </c>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row>
    <row r="101" spans="1:36">
      <c r="A101" s="86"/>
      <c r="B101" s="347" t="str">
        <f>IF(入力画面!C3=文言!B1,文言!Q2,文言!Q22)</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v>
      </c>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row>
    <row r="102" spans="1:36">
      <c r="A102" s="86"/>
      <c r="B102" s="348"/>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8"/>
      <c r="AI102" s="348"/>
      <c r="AJ102" s="348"/>
    </row>
    <row r="103" spans="1:36">
      <c r="A103" s="86"/>
      <c r="B103" s="348"/>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row>
    <row r="104" spans="1:36">
      <c r="A104" s="86"/>
      <c r="B104" s="348"/>
      <c r="C104" s="348"/>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c r="AG104" s="348"/>
      <c r="AH104" s="348"/>
      <c r="AI104" s="348"/>
      <c r="AJ104" s="348"/>
    </row>
    <row r="105" spans="1:36">
      <c r="A105" s="86"/>
      <c r="B105" s="331" t="s">
        <v>150</v>
      </c>
      <c r="C105" s="331"/>
      <c r="D105" s="331"/>
      <c r="E105" s="331"/>
      <c r="F105" s="331"/>
      <c r="G105" s="331"/>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row>
    <row r="106" spans="1:36">
      <c r="A106" s="86"/>
      <c r="B106" s="331"/>
      <c r="C106" s="331"/>
      <c r="D106" s="331"/>
      <c r="E106" s="331"/>
      <c r="F106" s="331"/>
      <c r="G106" s="331"/>
      <c r="H106" s="331"/>
      <c r="I106" s="331"/>
      <c r="J106" s="331"/>
      <c r="K106" s="331"/>
      <c r="L106" s="331"/>
      <c r="M106" s="331"/>
      <c r="N106" s="331"/>
      <c r="O106" s="331"/>
      <c r="P106" s="331"/>
      <c r="Q106" s="331"/>
      <c r="R106" s="331"/>
      <c r="S106" s="331"/>
      <c r="T106" s="331"/>
      <c r="U106" s="331"/>
      <c r="V106" s="331"/>
      <c r="W106" s="331"/>
      <c r="X106" s="331"/>
      <c r="Y106" s="331"/>
      <c r="Z106" s="331"/>
      <c r="AA106" s="331"/>
      <c r="AB106" s="331"/>
      <c r="AC106" s="331"/>
      <c r="AD106" s="331"/>
      <c r="AE106" s="331"/>
      <c r="AF106" s="331"/>
      <c r="AG106" s="331"/>
      <c r="AH106" s="331"/>
      <c r="AI106" s="331"/>
      <c r="AJ106" s="331"/>
    </row>
    <row r="107" spans="1:36">
      <c r="A107" s="86"/>
      <c r="B107" s="331"/>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row>
    <row r="108" spans="1:36">
      <c r="A108" s="86"/>
      <c r="B108" s="331" t="s">
        <v>151</v>
      </c>
      <c r="C108" s="331"/>
      <c r="D108" s="331"/>
      <c r="E108" s="331"/>
      <c r="F108" s="331"/>
      <c r="G108" s="331"/>
      <c r="H108" s="331"/>
      <c r="I108" s="331"/>
      <c r="J108" s="331"/>
      <c r="K108" s="331"/>
      <c r="L108" s="331"/>
      <c r="M108" s="331"/>
      <c r="N108" s="331"/>
      <c r="O108" s="331"/>
      <c r="P108" s="331"/>
      <c r="Q108" s="331"/>
      <c r="R108" s="331"/>
      <c r="S108" s="331"/>
      <c r="T108" s="331"/>
      <c r="U108" s="331"/>
      <c r="V108" s="331"/>
      <c r="W108" s="331"/>
      <c r="X108" s="331"/>
      <c r="Y108" s="331"/>
      <c r="Z108" s="331"/>
      <c r="AA108" s="331"/>
      <c r="AB108" s="331"/>
      <c r="AC108" s="331"/>
      <c r="AD108" s="331"/>
      <c r="AE108" s="331"/>
      <c r="AF108" s="331"/>
      <c r="AG108" s="331"/>
      <c r="AH108" s="331"/>
      <c r="AI108" s="331"/>
      <c r="AJ108" s="331"/>
    </row>
    <row r="109" spans="1:36">
      <c r="A109" s="86"/>
      <c r="B109" s="331"/>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331"/>
      <c r="Z109" s="331"/>
      <c r="AA109" s="331"/>
      <c r="AB109" s="331"/>
      <c r="AC109" s="331"/>
      <c r="AD109" s="331"/>
      <c r="AE109" s="331"/>
      <c r="AF109" s="331"/>
      <c r="AG109" s="331"/>
      <c r="AH109" s="331"/>
      <c r="AI109" s="331"/>
      <c r="AJ109" s="331"/>
    </row>
    <row r="110" spans="1:36">
      <c r="A110" s="86"/>
      <c r="B110" s="331" t="s">
        <v>152</v>
      </c>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1"/>
      <c r="AG110" s="331"/>
      <c r="AH110" s="331"/>
      <c r="AI110" s="331"/>
      <c r="AJ110" s="331"/>
    </row>
    <row r="111" spans="1:36">
      <c r="A111" s="86"/>
      <c r="B111" s="332"/>
      <c r="C111" s="332"/>
      <c r="D111" s="332"/>
      <c r="E111" s="332"/>
      <c r="F111" s="332"/>
      <c r="G111" s="332"/>
      <c r="H111" s="332"/>
      <c r="I111" s="332"/>
      <c r="J111" s="332"/>
      <c r="K111" s="332"/>
      <c r="L111" s="332"/>
      <c r="M111" s="332"/>
      <c r="N111" s="332"/>
      <c r="O111" s="332"/>
      <c r="P111" s="332"/>
      <c r="Q111" s="332"/>
      <c r="R111" s="332"/>
      <c r="S111" s="332"/>
      <c r="T111" s="332"/>
      <c r="U111" s="332"/>
      <c r="V111" s="332"/>
      <c r="W111" s="332"/>
      <c r="X111" s="332"/>
      <c r="Y111" s="332"/>
      <c r="Z111" s="332"/>
      <c r="AA111" s="332"/>
      <c r="AB111" s="332"/>
      <c r="AC111" s="332"/>
      <c r="AD111" s="332"/>
      <c r="AE111" s="332"/>
      <c r="AF111" s="332"/>
      <c r="AG111" s="332"/>
      <c r="AH111" s="332"/>
      <c r="AI111" s="332"/>
      <c r="AJ111" s="332"/>
    </row>
    <row r="112" spans="1:36">
      <c r="A112" s="86"/>
      <c r="B112" s="331" t="s">
        <v>153</v>
      </c>
      <c r="C112" s="333"/>
      <c r="D112" s="333"/>
      <c r="E112" s="333"/>
      <c r="F112" s="333"/>
      <c r="G112" s="333"/>
      <c r="H112" s="333"/>
      <c r="I112" s="333"/>
      <c r="J112" s="333"/>
      <c r="K112" s="333"/>
      <c r="L112" s="333"/>
      <c r="M112" s="333"/>
      <c r="N112" s="333"/>
      <c r="O112" s="333"/>
      <c r="P112" s="333"/>
      <c r="Q112" s="333"/>
      <c r="R112" s="333"/>
      <c r="S112" s="333"/>
      <c r="T112" s="333"/>
      <c r="U112" s="333"/>
      <c r="V112" s="333"/>
      <c r="W112" s="333"/>
      <c r="X112" s="333"/>
      <c r="Y112" s="333"/>
      <c r="Z112" s="333"/>
      <c r="AA112" s="333"/>
      <c r="AB112" s="333"/>
      <c r="AC112" s="333"/>
      <c r="AD112" s="333"/>
      <c r="AE112" s="333"/>
      <c r="AF112" s="333"/>
      <c r="AG112" s="333"/>
      <c r="AH112" s="333"/>
      <c r="AI112" s="333"/>
      <c r="AJ112" s="333"/>
    </row>
    <row r="113" spans="1:36">
      <c r="A113" s="86"/>
      <c r="B113" s="333"/>
      <c r="C113" s="333"/>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row>
    <row r="114" spans="1:36">
      <c r="A114" s="86"/>
      <c r="B114" s="333"/>
      <c r="C114" s="333"/>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row>
    <row r="115" spans="1:36">
      <c r="A115" s="86"/>
      <c r="B115" s="333"/>
      <c r="C115" s="333"/>
      <c r="D115" s="333"/>
      <c r="E115" s="333"/>
      <c r="F115" s="333"/>
      <c r="G115" s="333"/>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row>
    <row r="116" spans="1:36">
      <c r="A116" s="86"/>
      <c r="B116" s="333"/>
      <c r="C116" s="333"/>
      <c r="D116" s="333"/>
      <c r="E116" s="333"/>
      <c r="F116" s="333"/>
      <c r="G116" s="333"/>
      <c r="H116" s="333"/>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row>
    <row r="117" spans="1:36">
      <c r="A117" s="86"/>
      <c r="B117" s="333"/>
      <c r="C117" s="333"/>
      <c r="D117" s="333"/>
      <c r="E117" s="333"/>
      <c r="F117" s="333"/>
      <c r="G117" s="333"/>
      <c r="H117" s="333"/>
      <c r="I117" s="333"/>
      <c r="J117" s="333"/>
      <c r="K117" s="33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row>
    <row r="118" spans="1:36">
      <c r="A118" s="86"/>
      <c r="B118" s="333"/>
      <c r="C118" s="333"/>
      <c r="D118" s="333"/>
      <c r="E118" s="333"/>
      <c r="F118" s="333"/>
      <c r="G118" s="333"/>
      <c r="H118" s="333"/>
      <c r="I118" s="333"/>
      <c r="J118" s="333"/>
      <c r="K118" s="333"/>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row>
  </sheetData>
  <mergeCells count="96">
    <mergeCell ref="C2:AI3"/>
    <mergeCell ref="A4:AK13"/>
    <mergeCell ref="D14:AH15"/>
    <mergeCell ref="B17:F18"/>
    <mergeCell ref="G17:AJ18"/>
    <mergeCell ref="B20:F21"/>
    <mergeCell ref="C46:D46"/>
    <mergeCell ref="E46:F46"/>
    <mergeCell ref="H46:I46"/>
    <mergeCell ref="K46:L46"/>
    <mergeCell ref="B52:AK53"/>
    <mergeCell ref="C22:AJ44"/>
    <mergeCell ref="J54:K59"/>
    <mergeCell ref="L54:S55"/>
    <mergeCell ref="T54:AI55"/>
    <mergeCell ref="L56:S57"/>
    <mergeCell ref="T56:AI57"/>
    <mergeCell ref="L58:S59"/>
    <mergeCell ref="T58:AI59"/>
    <mergeCell ref="C61:AI62"/>
    <mergeCell ref="B64:AJ70"/>
    <mergeCell ref="B71:I72"/>
    <mergeCell ref="J71:P72"/>
    <mergeCell ref="Q71:W72"/>
    <mergeCell ref="X71:AE72"/>
    <mergeCell ref="AF71:AJ72"/>
    <mergeCell ref="B73:I74"/>
    <mergeCell ref="J73:P74"/>
    <mergeCell ref="Q73:W74"/>
    <mergeCell ref="X73:AE74"/>
    <mergeCell ref="AF73:AJ74"/>
    <mergeCell ref="B75:I76"/>
    <mergeCell ref="J75:P76"/>
    <mergeCell ref="Q75:W76"/>
    <mergeCell ref="X75:AE76"/>
    <mergeCell ref="AF75:AJ76"/>
    <mergeCell ref="B77:I78"/>
    <mergeCell ref="J77:P78"/>
    <mergeCell ref="Q77:W78"/>
    <mergeCell ref="X77:AE78"/>
    <mergeCell ref="AF77:AJ78"/>
    <mergeCell ref="B79:I80"/>
    <mergeCell ref="J79:P80"/>
    <mergeCell ref="Q79:W80"/>
    <mergeCell ref="X79:AE80"/>
    <mergeCell ref="AF79:AJ80"/>
    <mergeCell ref="B81:I82"/>
    <mergeCell ref="J81:P82"/>
    <mergeCell ref="Q81:W82"/>
    <mergeCell ref="X81:AE82"/>
    <mergeCell ref="AF81:AJ82"/>
    <mergeCell ref="B83:I84"/>
    <mergeCell ref="J83:P84"/>
    <mergeCell ref="Q83:W84"/>
    <mergeCell ref="X83:AE84"/>
    <mergeCell ref="AF83:AJ84"/>
    <mergeCell ref="B85:I86"/>
    <mergeCell ref="J85:P86"/>
    <mergeCell ref="Q85:W86"/>
    <mergeCell ref="X85:AE86"/>
    <mergeCell ref="AF85:AJ86"/>
    <mergeCell ref="B87:I88"/>
    <mergeCell ref="J87:P88"/>
    <mergeCell ref="Q87:W88"/>
    <mergeCell ref="X87:AE88"/>
    <mergeCell ref="AF87:AJ88"/>
    <mergeCell ref="B89:I90"/>
    <mergeCell ref="J89:P90"/>
    <mergeCell ref="Q89:W90"/>
    <mergeCell ref="X89:AE90"/>
    <mergeCell ref="AF89:AJ90"/>
    <mergeCell ref="B91:I92"/>
    <mergeCell ref="J91:P92"/>
    <mergeCell ref="Q91:W92"/>
    <mergeCell ref="X91:AE92"/>
    <mergeCell ref="AF91:AJ92"/>
    <mergeCell ref="B93:I94"/>
    <mergeCell ref="J93:P94"/>
    <mergeCell ref="Q93:W94"/>
    <mergeCell ref="X93:AE94"/>
    <mergeCell ref="AF93:AJ94"/>
    <mergeCell ref="B95:I96"/>
    <mergeCell ref="J95:P96"/>
    <mergeCell ref="Q95:W96"/>
    <mergeCell ref="X95:AE96"/>
    <mergeCell ref="AF95:AJ96"/>
    <mergeCell ref="B105:AJ107"/>
    <mergeCell ref="B108:AJ109"/>
    <mergeCell ref="B110:AJ111"/>
    <mergeCell ref="B112:AJ118"/>
    <mergeCell ref="B97:I98"/>
    <mergeCell ref="J97:P98"/>
    <mergeCell ref="Q97:W98"/>
    <mergeCell ref="X97:AE98"/>
    <mergeCell ref="AF97:AJ98"/>
    <mergeCell ref="B101:AJ104"/>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04"/>
  <sheetViews>
    <sheetView zoomScaleNormal="100" zoomScaleSheetLayoutView="100" workbookViewId="0">
      <selection activeCell="AT82" sqref="AT82"/>
    </sheetView>
  </sheetViews>
  <sheetFormatPr defaultRowHeight="13.5"/>
  <cols>
    <col min="1" max="49" width="2.375" customWidth="1"/>
  </cols>
  <sheetData>
    <row r="1" spans="1:37">
      <c r="A1" s="86" t="s">
        <v>172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row>
    <row r="2" spans="1:37" ht="10.5" customHeight="1">
      <c r="A2" s="86"/>
      <c r="B2" s="86"/>
      <c r="C2" s="408" t="s">
        <v>127</v>
      </c>
      <c r="D2" s="408"/>
      <c r="E2" s="408"/>
      <c r="F2" s="408"/>
      <c r="G2" s="408"/>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86"/>
      <c r="AK2" s="86"/>
    </row>
    <row r="3" spans="1:37" ht="10.5" customHeight="1">
      <c r="A3" s="86"/>
      <c r="B3" s="86"/>
      <c r="C3" s="408"/>
      <c r="D3" s="408"/>
      <c r="E3" s="408"/>
      <c r="F3" s="408"/>
      <c r="G3" s="408"/>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86"/>
      <c r="AK3" s="86"/>
    </row>
    <row r="4" spans="1:37">
      <c r="A4" s="409" t="str">
        <f>IF(入力画面!C3=文言!B1,文言!U2,文言!U22)</f>
        <v>　下記１の明石市業務委託契約の履行に伴う再委託契約（以下「本委託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v>
      </c>
      <c r="B4" s="410"/>
      <c r="C4" s="410"/>
      <c r="D4" s="410"/>
      <c r="E4" s="410"/>
      <c r="F4" s="410"/>
      <c r="G4" s="410"/>
      <c r="H4" s="410"/>
      <c r="I4" s="410"/>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row>
    <row r="5" spans="1:37">
      <c r="A5" s="410"/>
      <c r="B5" s="410"/>
      <c r="C5" s="410"/>
      <c r="D5" s="410"/>
      <c r="E5" s="410"/>
      <c r="F5" s="410"/>
      <c r="G5" s="410"/>
      <c r="H5" s="410"/>
      <c r="I5" s="410"/>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row>
    <row r="6" spans="1:37">
      <c r="A6" s="410"/>
      <c r="B6" s="410"/>
      <c r="C6" s="410"/>
      <c r="D6" s="410"/>
      <c r="E6" s="410"/>
      <c r="F6" s="410"/>
      <c r="G6" s="410"/>
      <c r="H6" s="410"/>
      <c r="I6" s="410"/>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row>
    <row r="7" spans="1:37">
      <c r="A7" s="410"/>
      <c r="B7" s="410"/>
      <c r="C7" s="410"/>
      <c r="D7" s="410"/>
      <c r="E7" s="410"/>
      <c r="F7" s="410"/>
      <c r="G7" s="410"/>
      <c r="H7" s="410"/>
      <c r="I7" s="410"/>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row>
    <row r="8" spans="1:37">
      <c r="A8" s="410"/>
      <c r="B8" s="410"/>
      <c r="C8" s="410"/>
      <c r="D8" s="410"/>
      <c r="E8" s="410"/>
      <c r="F8" s="410"/>
      <c r="G8" s="410"/>
      <c r="H8" s="410"/>
      <c r="I8" s="410"/>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row>
    <row r="9" spans="1:37">
      <c r="A9" s="410"/>
      <c r="B9" s="410"/>
      <c r="C9" s="410"/>
      <c r="D9" s="410"/>
      <c r="E9" s="410"/>
      <c r="F9" s="410"/>
      <c r="G9" s="410"/>
      <c r="H9" s="410"/>
      <c r="I9" s="410"/>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row>
    <row r="10" spans="1:37">
      <c r="A10" s="410"/>
      <c r="B10" s="410"/>
      <c r="C10" s="410"/>
      <c r="D10" s="410"/>
      <c r="E10" s="410"/>
      <c r="F10" s="410"/>
      <c r="G10" s="410"/>
      <c r="H10" s="410"/>
      <c r="I10" s="410"/>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row>
    <row r="11" spans="1:37">
      <c r="A11" s="410"/>
      <c r="B11" s="410"/>
      <c r="C11" s="410"/>
      <c r="D11" s="410"/>
      <c r="E11" s="410"/>
      <c r="F11" s="410"/>
      <c r="G11" s="410"/>
      <c r="H11" s="410"/>
      <c r="I11" s="410"/>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row>
    <row r="12" spans="1:37" ht="8.25" customHeight="1">
      <c r="A12" s="410"/>
      <c r="B12" s="410"/>
      <c r="C12" s="410"/>
      <c r="D12" s="410"/>
      <c r="E12" s="410"/>
      <c r="F12" s="410"/>
      <c r="G12" s="410"/>
      <c r="H12" s="410"/>
      <c r="I12" s="410"/>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row>
    <row r="13" spans="1:37" ht="1.5" hidden="1" customHeight="1">
      <c r="A13" s="410"/>
      <c r="B13" s="410"/>
      <c r="C13" s="410"/>
      <c r="D13" s="410"/>
      <c r="E13" s="410"/>
      <c r="F13" s="410"/>
      <c r="G13" s="410"/>
      <c r="H13" s="410"/>
      <c r="I13" s="410"/>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row>
    <row r="14" spans="1:37" ht="9.75" customHeight="1">
      <c r="A14" s="86"/>
      <c r="B14" s="86"/>
      <c r="C14" s="86"/>
      <c r="D14" s="382" t="s">
        <v>21</v>
      </c>
      <c r="E14" s="382"/>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86"/>
      <c r="AJ14" s="86"/>
      <c r="AK14" s="86"/>
    </row>
    <row r="15" spans="1:37" ht="9.75" customHeight="1">
      <c r="A15" s="86"/>
      <c r="B15" s="86"/>
      <c r="C15" s="86"/>
      <c r="D15" s="382"/>
      <c r="E15" s="382"/>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86"/>
      <c r="AJ15" s="86"/>
      <c r="AK15" s="86"/>
    </row>
    <row r="16" spans="1:37">
      <c r="A16" s="86"/>
      <c r="B16" s="86" t="str">
        <f>IF(入力画面!C3=文言!B1,文言!AF2,文言!AF22)</f>
        <v>１　明石市業務委託</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row>
    <row r="17" spans="1:51" ht="18" customHeight="1">
      <c r="A17" s="86"/>
      <c r="B17" s="88"/>
      <c r="C17" s="441" t="s">
        <v>175</v>
      </c>
      <c r="D17" s="442"/>
      <c r="E17" s="442"/>
      <c r="F17" s="442"/>
      <c r="G17" s="442"/>
      <c r="H17" s="345" t="str">
        <f>IF(入力画面!$C$4="","",入力画面!$C$4)</f>
        <v/>
      </c>
      <c r="I17" s="345"/>
      <c r="J17" s="345"/>
      <c r="K17" s="345"/>
      <c r="L17" s="345"/>
      <c r="M17" s="345" t="s">
        <v>198</v>
      </c>
      <c r="N17" s="345"/>
      <c r="O17" s="345"/>
      <c r="P17" s="345"/>
      <c r="Q17" s="345"/>
      <c r="R17" s="345" t="s">
        <v>198</v>
      </c>
      <c r="S17" s="345"/>
      <c r="T17" s="345"/>
      <c r="U17" s="345"/>
      <c r="V17" s="345"/>
      <c r="W17" s="345" t="s">
        <v>198</v>
      </c>
      <c r="X17" s="345"/>
      <c r="Y17" s="345"/>
      <c r="Z17" s="345"/>
      <c r="AA17" s="345"/>
      <c r="AB17" s="345" t="s">
        <v>198</v>
      </c>
      <c r="AC17" s="345"/>
      <c r="AD17" s="345"/>
      <c r="AE17" s="345"/>
      <c r="AF17" s="345"/>
      <c r="AG17" s="345" t="s">
        <v>198</v>
      </c>
      <c r="AH17" s="345"/>
      <c r="AI17" s="345"/>
      <c r="AJ17" s="345"/>
      <c r="AK17" s="345"/>
    </row>
    <row r="18" spans="1:51">
      <c r="A18" s="86"/>
      <c r="B18" s="88"/>
      <c r="C18" s="102"/>
      <c r="D18" s="103"/>
      <c r="E18" s="103"/>
      <c r="F18" s="103"/>
      <c r="G18" s="103"/>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row>
    <row r="19" spans="1:51">
      <c r="A19" s="86"/>
      <c r="B19" s="88"/>
      <c r="C19" s="441" t="s">
        <v>176</v>
      </c>
      <c r="D19" s="413"/>
      <c r="E19" s="413"/>
      <c r="F19" s="413"/>
      <c r="G19" s="413"/>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row>
    <row r="20" spans="1:51" ht="18" customHeight="1">
      <c r="A20" s="86"/>
      <c r="B20" s="86"/>
      <c r="C20" s="87"/>
      <c r="D20" s="86" t="s">
        <v>154</v>
      </c>
      <c r="E20" s="394" t="s">
        <v>155</v>
      </c>
      <c r="F20" s="394"/>
      <c r="G20" s="394"/>
      <c r="H20" s="394"/>
      <c r="I20" s="394"/>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row>
    <row r="21" spans="1:51" ht="18" customHeight="1">
      <c r="A21" s="86"/>
      <c r="B21" s="86"/>
      <c r="C21" s="87"/>
      <c r="D21" s="86" t="s">
        <v>156</v>
      </c>
      <c r="E21" s="423" t="s">
        <v>13</v>
      </c>
      <c r="F21" s="423"/>
      <c r="G21" s="402" t="s">
        <v>157</v>
      </c>
      <c r="H21" s="402"/>
      <c r="I21" s="402"/>
      <c r="J21" s="402"/>
      <c r="K21" s="435"/>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104"/>
      <c r="AM21" s="104"/>
      <c r="AN21" s="104"/>
      <c r="AO21" s="104"/>
      <c r="AP21" s="104"/>
      <c r="AQ21" s="104"/>
    </row>
    <row r="22" spans="1:51" ht="18" customHeight="1">
      <c r="A22" s="86"/>
      <c r="B22" s="86"/>
      <c r="C22" s="87"/>
      <c r="D22" s="86"/>
      <c r="E22" s="98"/>
      <c r="F22" s="98"/>
      <c r="G22" s="394" t="s">
        <v>158</v>
      </c>
      <c r="H22" s="434"/>
      <c r="I22" s="434"/>
      <c r="J22" s="434"/>
      <c r="K22" s="435"/>
      <c r="L22" s="435"/>
      <c r="M22" s="435"/>
      <c r="N22" s="435"/>
      <c r="O22" s="435"/>
      <c r="P22" s="435"/>
      <c r="Q22" s="436"/>
      <c r="R22" s="436"/>
      <c r="S22" s="436"/>
      <c r="T22" s="436"/>
      <c r="U22" s="436"/>
      <c r="V22" s="436"/>
      <c r="W22" s="436"/>
      <c r="X22" s="436"/>
      <c r="Y22" s="436"/>
      <c r="Z22" s="436"/>
      <c r="AA22" s="436"/>
      <c r="AB22" s="436"/>
      <c r="AC22" s="436"/>
      <c r="AD22" s="436"/>
      <c r="AE22" s="436"/>
      <c r="AF22" s="436"/>
      <c r="AG22" s="436"/>
      <c r="AH22" s="436"/>
      <c r="AI22" s="436"/>
      <c r="AJ22" s="436"/>
      <c r="AK22" s="436"/>
      <c r="AL22" s="98"/>
      <c r="AM22" s="98"/>
      <c r="AN22" s="98"/>
      <c r="AO22" s="98"/>
      <c r="AP22" s="98"/>
      <c r="AQ22" s="98"/>
      <c r="AR22" s="98"/>
      <c r="AS22" s="98"/>
      <c r="AT22" s="98"/>
      <c r="AU22" s="98"/>
      <c r="AV22" s="98"/>
      <c r="AW22" s="98"/>
      <c r="AX22" s="98"/>
      <c r="AY22" s="98"/>
    </row>
    <row r="23" spans="1:51" ht="13.5" customHeight="1">
      <c r="A23" s="91"/>
      <c r="B23" s="91"/>
      <c r="C23" s="87"/>
      <c r="D23" s="87"/>
      <c r="E23" s="87"/>
      <c r="F23" s="87"/>
      <c r="G23" s="94"/>
      <c r="H23" s="105"/>
      <c r="I23" s="105"/>
      <c r="J23" s="105"/>
      <c r="K23" s="98"/>
      <c r="L23" s="98"/>
      <c r="M23" s="98"/>
      <c r="N23" s="98"/>
      <c r="O23" s="98"/>
      <c r="P23" s="98"/>
      <c r="Q23" s="95"/>
      <c r="R23" s="95"/>
      <c r="S23" s="95"/>
      <c r="T23" s="95"/>
      <c r="U23" s="95"/>
      <c r="V23" s="95"/>
      <c r="W23" s="95"/>
      <c r="X23" s="95"/>
      <c r="Y23" s="95"/>
      <c r="Z23" s="95"/>
      <c r="AA23" s="95"/>
      <c r="AB23" s="95"/>
      <c r="AC23" s="95"/>
      <c r="AD23" s="95"/>
      <c r="AE23" s="95"/>
      <c r="AF23" s="95"/>
      <c r="AG23" s="95"/>
      <c r="AH23" s="95"/>
      <c r="AI23" s="95"/>
      <c r="AJ23" s="95"/>
      <c r="AK23" s="95"/>
      <c r="AL23" s="86"/>
      <c r="AM23" s="86"/>
      <c r="AN23" s="86"/>
      <c r="AO23" s="86"/>
      <c r="AP23" s="86"/>
      <c r="AQ23" s="86"/>
      <c r="AR23" s="86"/>
      <c r="AS23" s="86"/>
      <c r="AT23" s="86"/>
      <c r="AU23" s="86"/>
      <c r="AV23" s="86"/>
      <c r="AW23" s="86"/>
      <c r="AX23" s="86"/>
      <c r="AY23" s="86"/>
    </row>
    <row r="24" spans="1:51">
      <c r="A24" s="91"/>
      <c r="B24" s="407" t="s">
        <v>159</v>
      </c>
      <c r="C24" s="437"/>
      <c r="D24" s="437"/>
      <c r="E24" s="437"/>
      <c r="F24" s="437"/>
      <c r="G24" s="437"/>
      <c r="H24" s="437"/>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row>
    <row r="25" spans="1:51">
      <c r="A25" s="92"/>
      <c r="B25" s="93"/>
      <c r="C25" s="389" t="str">
        <f>IF(入力画面!C3=文言!B1,文言!Y2,文言!Y22)</f>
        <v>(1)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資材又は原材料の購入契約その他の本委託契約の履行に伴い締結する契約を締結するに当たり、前号のアからウまでに該当する者（以下「暴力団等」という。）を契約の相手方としません。
(3)　前２号のほか、本委託契約の約定及び本委託契約に係る「暴力団等排除に関する特約」の各条項に違反したときには、契約の解除、違約金の請求その他の貴市が行う一切の措置について異議を述べません。
(4)　本委託契約の履行に伴い、暴力団等から業務の妨害その他の不当な手段による要求（以下「不当介入」という。）を受けたときには、再委託者に報告するとともに明石警察署長に届け出て、捜査上必要な協力を行います。</v>
      </c>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2"/>
      <c r="AJ25" s="86"/>
      <c r="AK25" s="86"/>
    </row>
    <row r="26" spans="1:51">
      <c r="A26" s="93"/>
      <c r="B26" s="93"/>
      <c r="C26" s="393"/>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6"/>
      <c r="AJ26" s="86"/>
      <c r="AK26" s="86"/>
    </row>
    <row r="27" spans="1:51">
      <c r="A27" s="93"/>
      <c r="B27" s="93"/>
      <c r="C27" s="393"/>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6"/>
      <c r="AJ27" s="86"/>
      <c r="AK27" s="86"/>
    </row>
    <row r="28" spans="1:51">
      <c r="A28" s="93"/>
      <c r="B28" s="93"/>
      <c r="C28" s="393"/>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6"/>
      <c r="AJ28" s="86"/>
      <c r="AK28" s="86"/>
    </row>
    <row r="29" spans="1:51">
      <c r="A29" s="93"/>
      <c r="B29" s="93"/>
      <c r="C29" s="393"/>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6"/>
      <c r="AJ29" s="86"/>
      <c r="AK29" s="86"/>
    </row>
    <row r="30" spans="1:51">
      <c r="A30" s="93"/>
      <c r="B30" s="93"/>
      <c r="C30" s="393"/>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6"/>
      <c r="AJ30" s="86"/>
      <c r="AK30" s="86"/>
    </row>
    <row r="31" spans="1:51">
      <c r="A31" s="93"/>
      <c r="B31" s="93"/>
      <c r="C31" s="393"/>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6"/>
      <c r="AJ31" s="86"/>
      <c r="AK31" s="86"/>
    </row>
    <row r="32" spans="1:51">
      <c r="A32" s="93"/>
      <c r="B32" s="93"/>
      <c r="C32" s="393"/>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6"/>
      <c r="AJ32" s="86"/>
      <c r="AK32" s="86"/>
    </row>
    <row r="33" spans="1:38">
      <c r="A33" s="93"/>
      <c r="B33" s="93"/>
      <c r="C33" s="393"/>
      <c r="D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6"/>
      <c r="AJ33" s="86"/>
      <c r="AK33" s="86"/>
    </row>
    <row r="34" spans="1:38">
      <c r="A34" s="93"/>
      <c r="B34" s="93"/>
      <c r="C34" s="393"/>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6"/>
      <c r="AJ34" s="86"/>
      <c r="AK34" s="86"/>
    </row>
    <row r="35" spans="1:38">
      <c r="A35" s="93"/>
      <c r="B35" s="93"/>
      <c r="C35" s="393"/>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6"/>
      <c r="AJ35" s="86"/>
      <c r="AK35" s="86"/>
    </row>
    <row r="36" spans="1:38">
      <c r="A36" s="93"/>
      <c r="B36" s="93"/>
      <c r="C36" s="438"/>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399"/>
      <c r="AJ36" s="86"/>
      <c r="AK36" s="86"/>
    </row>
    <row r="37" spans="1:38">
      <c r="A37" s="87"/>
      <c r="B37" s="87"/>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5"/>
      <c r="AJ37" s="86"/>
      <c r="AK37" s="86"/>
    </row>
    <row r="38" spans="1:38">
      <c r="A38" s="86"/>
      <c r="B38" s="86"/>
      <c r="C38" s="407" t="s">
        <v>277</v>
      </c>
      <c r="D38" s="407"/>
      <c r="E38" s="407"/>
      <c r="F38" s="407"/>
      <c r="G38" s="86" t="s">
        <v>9</v>
      </c>
      <c r="H38" s="407"/>
      <c r="I38" s="407"/>
      <c r="J38" s="86" t="s">
        <v>15</v>
      </c>
      <c r="K38" s="407"/>
      <c r="L38" s="407"/>
      <c r="M38" s="86" t="s">
        <v>16</v>
      </c>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1:38">
      <c r="A39" s="90"/>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row>
    <row r="40" spans="1:38" ht="12" customHeight="1">
      <c r="A40" s="90"/>
      <c r="B40" s="440" t="str">
        <f>IF(入力画面!$C$3="明石市公営企業管理者","明石市公営企業管理者　様","明石市長　様")</f>
        <v>明石市長　様</v>
      </c>
      <c r="C40" s="440"/>
      <c r="D40" s="440"/>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row>
    <row r="41" spans="1:38" ht="11.25" customHeight="1">
      <c r="A41" s="90"/>
      <c r="B41" s="440"/>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row>
    <row r="42" spans="1:38" s="1" customFormat="1" ht="13.5" customHeight="1">
      <c r="A42" s="97"/>
      <c r="B42" s="90"/>
      <c r="C42" s="414" t="s">
        <v>174</v>
      </c>
      <c r="D42" s="415"/>
      <c r="E42" s="415"/>
      <c r="F42" s="415"/>
      <c r="G42" s="415"/>
      <c r="H42" s="415"/>
      <c r="I42" s="415"/>
      <c r="J42" s="415"/>
      <c r="K42" s="415"/>
      <c r="L42" s="350" t="s">
        <v>160</v>
      </c>
      <c r="M42" s="402"/>
      <c r="N42" s="402"/>
      <c r="O42" s="402"/>
      <c r="P42" s="402"/>
      <c r="Q42" s="402"/>
      <c r="R42" s="402"/>
      <c r="S42" s="402"/>
      <c r="T42" s="404"/>
      <c r="U42" s="404"/>
      <c r="V42" s="404"/>
      <c r="W42" s="404"/>
      <c r="X42" s="404"/>
      <c r="Y42" s="404"/>
      <c r="Z42" s="404"/>
      <c r="AA42" s="404"/>
      <c r="AB42" s="404"/>
      <c r="AC42" s="404"/>
      <c r="AD42" s="404"/>
      <c r="AE42" s="404"/>
      <c r="AF42" s="404"/>
      <c r="AG42" s="404"/>
      <c r="AH42" s="404"/>
      <c r="AI42" s="404"/>
      <c r="AJ42" s="90"/>
      <c r="AK42" s="90"/>
      <c r="AL42" s="4"/>
    </row>
    <row r="43" spans="1:38" s="1" customFormat="1" ht="13.5" customHeight="1">
      <c r="A43" s="97"/>
      <c r="B43" s="90"/>
      <c r="C43" s="415"/>
      <c r="D43" s="415"/>
      <c r="E43" s="415"/>
      <c r="F43" s="415"/>
      <c r="G43" s="415"/>
      <c r="H43" s="415"/>
      <c r="I43" s="415"/>
      <c r="J43" s="415"/>
      <c r="K43" s="415"/>
      <c r="L43" s="403"/>
      <c r="M43" s="403"/>
      <c r="N43" s="403"/>
      <c r="O43" s="403"/>
      <c r="P43" s="403"/>
      <c r="Q43" s="403"/>
      <c r="R43" s="403"/>
      <c r="S43" s="403"/>
      <c r="T43" s="405"/>
      <c r="U43" s="405"/>
      <c r="V43" s="405"/>
      <c r="W43" s="405"/>
      <c r="X43" s="405"/>
      <c r="Y43" s="405"/>
      <c r="Z43" s="405"/>
      <c r="AA43" s="405"/>
      <c r="AB43" s="405"/>
      <c r="AC43" s="405"/>
      <c r="AD43" s="405"/>
      <c r="AE43" s="405"/>
      <c r="AF43" s="405"/>
      <c r="AG43" s="405"/>
      <c r="AH43" s="405"/>
      <c r="AI43" s="405"/>
      <c r="AJ43" s="90"/>
      <c r="AK43" s="90"/>
    </row>
    <row r="44" spans="1:38" s="1" customFormat="1" ht="13.5" customHeight="1">
      <c r="A44" s="97"/>
      <c r="B44" s="90"/>
      <c r="C44" s="415"/>
      <c r="D44" s="415"/>
      <c r="E44" s="415"/>
      <c r="F44" s="415"/>
      <c r="G44" s="415"/>
      <c r="H44" s="415"/>
      <c r="I44" s="415"/>
      <c r="J44" s="415"/>
      <c r="K44" s="415"/>
      <c r="L44" s="402" t="s">
        <v>130</v>
      </c>
      <c r="M44" s="402"/>
      <c r="N44" s="402"/>
      <c r="O44" s="402"/>
      <c r="P44" s="402"/>
      <c r="Q44" s="402"/>
      <c r="R44" s="402"/>
      <c r="S44" s="402"/>
      <c r="T44" s="404"/>
      <c r="U44" s="404"/>
      <c r="V44" s="404"/>
      <c r="W44" s="404"/>
      <c r="X44" s="404"/>
      <c r="Y44" s="404"/>
      <c r="Z44" s="404"/>
      <c r="AA44" s="404"/>
      <c r="AB44" s="404"/>
      <c r="AC44" s="404"/>
      <c r="AD44" s="404"/>
      <c r="AE44" s="404"/>
      <c r="AF44" s="404"/>
      <c r="AG44" s="404"/>
      <c r="AH44" s="404"/>
      <c r="AI44" s="404"/>
      <c r="AJ44" s="90"/>
      <c r="AK44" s="90"/>
    </row>
    <row r="45" spans="1:38" s="1" customFormat="1" ht="13.5" customHeight="1">
      <c r="A45" s="97"/>
      <c r="B45" s="90"/>
      <c r="C45" s="415"/>
      <c r="D45" s="415"/>
      <c r="E45" s="415"/>
      <c r="F45" s="415"/>
      <c r="G45" s="415"/>
      <c r="H45" s="415"/>
      <c r="I45" s="415"/>
      <c r="J45" s="415"/>
      <c r="K45" s="415"/>
      <c r="L45" s="403"/>
      <c r="M45" s="403"/>
      <c r="N45" s="403"/>
      <c r="O45" s="403"/>
      <c r="P45" s="403"/>
      <c r="Q45" s="403"/>
      <c r="R45" s="403"/>
      <c r="S45" s="403"/>
      <c r="T45" s="405"/>
      <c r="U45" s="405"/>
      <c r="V45" s="405"/>
      <c r="W45" s="405"/>
      <c r="X45" s="405"/>
      <c r="Y45" s="405"/>
      <c r="Z45" s="405"/>
      <c r="AA45" s="405"/>
      <c r="AB45" s="405"/>
      <c r="AC45" s="405"/>
      <c r="AD45" s="405"/>
      <c r="AE45" s="405"/>
      <c r="AF45" s="405"/>
      <c r="AG45" s="405"/>
      <c r="AH45" s="405"/>
      <c r="AI45" s="405"/>
      <c r="AJ45" s="98"/>
      <c r="AK45" s="90"/>
      <c r="AL45" s="4"/>
    </row>
    <row r="46" spans="1:38" s="1" customFormat="1" ht="13.5" customHeight="1">
      <c r="A46" s="97"/>
      <c r="B46" s="90"/>
      <c r="C46" s="415"/>
      <c r="D46" s="415"/>
      <c r="E46" s="415"/>
      <c r="F46" s="415"/>
      <c r="G46" s="415"/>
      <c r="H46" s="415"/>
      <c r="I46" s="415"/>
      <c r="J46" s="415"/>
      <c r="K46" s="415"/>
      <c r="L46" s="402" t="s">
        <v>131</v>
      </c>
      <c r="M46" s="402"/>
      <c r="N46" s="402"/>
      <c r="O46" s="402"/>
      <c r="P46" s="402"/>
      <c r="Q46" s="402"/>
      <c r="R46" s="402"/>
      <c r="S46" s="402"/>
      <c r="T46" s="404"/>
      <c r="U46" s="404"/>
      <c r="V46" s="404"/>
      <c r="W46" s="404"/>
      <c r="X46" s="404"/>
      <c r="Y46" s="404"/>
      <c r="Z46" s="404"/>
      <c r="AA46" s="404"/>
      <c r="AB46" s="404"/>
      <c r="AC46" s="404"/>
      <c r="AD46" s="404"/>
      <c r="AE46" s="404"/>
      <c r="AF46" s="404"/>
      <c r="AG46" s="404"/>
      <c r="AH46" s="404"/>
      <c r="AI46" s="404"/>
      <c r="AJ46" s="432" t="s">
        <v>161</v>
      </c>
      <c r="AK46" s="432"/>
      <c r="AL46" s="4"/>
    </row>
    <row r="47" spans="1:38" s="1" customFormat="1" ht="13.5" customHeight="1">
      <c r="A47" s="97"/>
      <c r="B47" s="90"/>
      <c r="C47" s="415"/>
      <c r="D47" s="415"/>
      <c r="E47" s="415"/>
      <c r="F47" s="415"/>
      <c r="G47" s="415"/>
      <c r="H47" s="415"/>
      <c r="I47" s="415"/>
      <c r="J47" s="415"/>
      <c r="K47" s="415"/>
      <c r="L47" s="403"/>
      <c r="M47" s="403"/>
      <c r="N47" s="403"/>
      <c r="O47" s="403"/>
      <c r="P47" s="403"/>
      <c r="Q47" s="403"/>
      <c r="R47" s="403"/>
      <c r="S47" s="403"/>
      <c r="T47" s="405"/>
      <c r="U47" s="405"/>
      <c r="V47" s="405"/>
      <c r="W47" s="405"/>
      <c r="X47" s="405"/>
      <c r="Y47" s="405"/>
      <c r="Z47" s="405"/>
      <c r="AA47" s="405"/>
      <c r="AB47" s="405"/>
      <c r="AC47" s="405"/>
      <c r="AD47" s="405"/>
      <c r="AE47" s="405"/>
      <c r="AF47" s="405"/>
      <c r="AG47" s="405"/>
      <c r="AH47" s="405"/>
      <c r="AI47" s="405"/>
      <c r="AJ47" s="432"/>
      <c r="AK47" s="432"/>
      <c r="AL47" s="4"/>
    </row>
    <row r="48" spans="1:38">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row>
    <row r="49" spans="1:37">
      <c r="A49" s="86"/>
      <c r="B49" s="86"/>
      <c r="C49" s="382" t="s">
        <v>178</v>
      </c>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86"/>
      <c r="AK49" s="86"/>
    </row>
    <row r="50" spans="1:37">
      <c r="A50" s="86"/>
      <c r="B50" s="86"/>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86"/>
      <c r="AK50" s="86"/>
    </row>
    <row r="51" spans="1:37">
      <c r="A51" s="86"/>
      <c r="B51" s="86" t="s">
        <v>134</v>
      </c>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row>
    <row r="52" spans="1:37">
      <c r="A52" s="86"/>
      <c r="B52" s="433" t="s">
        <v>173</v>
      </c>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86"/>
    </row>
    <row r="53" spans="1:37">
      <c r="A53" s="86"/>
      <c r="B53" s="407"/>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86"/>
    </row>
    <row r="54" spans="1:37">
      <c r="A54" s="86"/>
      <c r="B54" s="407"/>
      <c r="C54" s="407"/>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7"/>
      <c r="AI54" s="407"/>
      <c r="AJ54" s="407"/>
      <c r="AK54" s="86"/>
    </row>
    <row r="55" spans="1:37">
      <c r="A55" s="86"/>
      <c r="B55" s="407"/>
      <c r="C55" s="407"/>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86"/>
    </row>
    <row r="56" spans="1:37">
      <c r="A56" s="86"/>
      <c r="B56" s="407"/>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86"/>
    </row>
    <row r="57" spans="1:37">
      <c r="A57" s="86"/>
      <c r="B57" s="407"/>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86"/>
    </row>
    <row r="58" spans="1:37">
      <c r="A58" s="86"/>
      <c r="B58" s="407"/>
      <c r="C58" s="407"/>
      <c r="D58" s="407"/>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86"/>
    </row>
    <row r="59" spans="1:37">
      <c r="A59" s="86"/>
      <c r="B59" s="386" t="s">
        <v>135</v>
      </c>
      <c r="C59" s="386"/>
      <c r="D59" s="386"/>
      <c r="E59" s="386"/>
      <c r="F59" s="386"/>
      <c r="G59" s="386"/>
      <c r="H59" s="386"/>
      <c r="I59" s="386"/>
      <c r="J59" s="386" t="s">
        <v>13</v>
      </c>
      <c r="K59" s="386"/>
      <c r="L59" s="386"/>
      <c r="M59" s="386"/>
      <c r="N59" s="386"/>
      <c r="O59" s="386"/>
      <c r="P59" s="386"/>
      <c r="Q59" s="386" t="s">
        <v>136</v>
      </c>
      <c r="R59" s="386"/>
      <c r="S59" s="386"/>
      <c r="T59" s="386"/>
      <c r="U59" s="386"/>
      <c r="V59" s="386"/>
      <c r="W59" s="386"/>
      <c r="X59" s="386" t="s">
        <v>121</v>
      </c>
      <c r="Y59" s="386"/>
      <c r="Z59" s="386"/>
      <c r="AA59" s="386"/>
      <c r="AB59" s="386"/>
      <c r="AC59" s="386"/>
      <c r="AD59" s="386"/>
      <c r="AE59" s="386"/>
      <c r="AF59" s="386" t="s">
        <v>137</v>
      </c>
      <c r="AG59" s="386"/>
      <c r="AH59" s="386"/>
      <c r="AI59" s="386"/>
      <c r="AJ59" s="386"/>
      <c r="AK59" s="86"/>
    </row>
    <row r="60" spans="1:37" ht="14.25" thickBot="1">
      <c r="A60" s="86"/>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86"/>
    </row>
    <row r="61" spans="1:37">
      <c r="A61" s="86"/>
      <c r="B61" s="372" t="s">
        <v>138</v>
      </c>
      <c r="C61" s="373"/>
      <c r="D61" s="373"/>
      <c r="E61" s="373"/>
      <c r="F61" s="373"/>
      <c r="G61" s="373"/>
      <c r="H61" s="373"/>
      <c r="I61" s="373"/>
      <c r="J61" s="376" t="s">
        <v>139</v>
      </c>
      <c r="K61" s="377"/>
      <c r="L61" s="377"/>
      <c r="M61" s="377"/>
      <c r="N61" s="377"/>
      <c r="O61" s="377"/>
      <c r="P61" s="378"/>
      <c r="Q61" s="376" t="s">
        <v>162</v>
      </c>
      <c r="R61" s="377"/>
      <c r="S61" s="377"/>
      <c r="T61" s="377"/>
      <c r="U61" s="377"/>
      <c r="V61" s="377"/>
      <c r="W61" s="378"/>
      <c r="X61" s="426" t="s">
        <v>163</v>
      </c>
      <c r="Y61" s="427"/>
      <c r="Z61" s="427"/>
      <c r="AA61" s="427"/>
      <c r="AB61" s="427"/>
      <c r="AC61" s="427"/>
      <c r="AD61" s="427"/>
      <c r="AE61" s="428"/>
      <c r="AF61" s="366" t="s">
        <v>142</v>
      </c>
      <c r="AG61" s="367"/>
      <c r="AH61" s="367"/>
      <c r="AI61" s="367"/>
      <c r="AJ61" s="368"/>
      <c r="AK61" s="86"/>
    </row>
    <row r="62" spans="1:37" ht="14.25" thickBot="1">
      <c r="A62" s="86"/>
      <c r="B62" s="374"/>
      <c r="C62" s="375"/>
      <c r="D62" s="375"/>
      <c r="E62" s="375"/>
      <c r="F62" s="375"/>
      <c r="G62" s="375"/>
      <c r="H62" s="375"/>
      <c r="I62" s="375"/>
      <c r="J62" s="379"/>
      <c r="K62" s="380"/>
      <c r="L62" s="380"/>
      <c r="M62" s="380"/>
      <c r="N62" s="380"/>
      <c r="O62" s="380"/>
      <c r="P62" s="381"/>
      <c r="Q62" s="379"/>
      <c r="R62" s="380"/>
      <c r="S62" s="380"/>
      <c r="T62" s="380"/>
      <c r="U62" s="380"/>
      <c r="V62" s="380"/>
      <c r="W62" s="381"/>
      <c r="X62" s="429"/>
      <c r="Y62" s="430"/>
      <c r="Z62" s="430"/>
      <c r="AA62" s="430"/>
      <c r="AB62" s="430"/>
      <c r="AC62" s="430"/>
      <c r="AD62" s="430"/>
      <c r="AE62" s="431"/>
      <c r="AF62" s="369"/>
      <c r="AG62" s="370"/>
      <c r="AH62" s="370"/>
      <c r="AI62" s="370"/>
      <c r="AJ62" s="371"/>
      <c r="AK62" s="86"/>
    </row>
    <row r="63" spans="1:37" ht="13.5" customHeight="1">
      <c r="A63" s="86"/>
      <c r="B63" s="359" t="s">
        <v>143</v>
      </c>
      <c r="C63" s="360"/>
      <c r="D63" s="360"/>
      <c r="E63" s="360"/>
      <c r="F63" s="360"/>
      <c r="G63" s="360"/>
      <c r="H63" s="360"/>
      <c r="I63" s="360"/>
      <c r="J63" s="360" t="s">
        <v>144</v>
      </c>
      <c r="K63" s="360"/>
      <c r="L63" s="360"/>
      <c r="M63" s="360"/>
      <c r="N63" s="360"/>
      <c r="O63" s="360"/>
      <c r="P63" s="360"/>
      <c r="Q63" s="360" t="s">
        <v>164</v>
      </c>
      <c r="R63" s="360"/>
      <c r="S63" s="360"/>
      <c r="T63" s="360"/>
      <c r="U63" s="360"/>
      <c r="V63" s="360"/>
      <c r="W63" s="360"/>
      <c r="X63" s="426" t="s">
        <v>163</v>
      </c>
      <c r="Y63" s="427"/>
      <c r="Z63" s="427"/>
      <c r="AA63" s="427"/>
      <c r="AB63" s="427"/>
      <c r="AC63" s="427"/>
      <c r="AD63" s="427"/>
      <c r="AE63" s="428"/>
      <c r="AF63" s="366" t="s">
        <v>142</v>
      </c>
      <c r="AG63" s="367"/>
      <c r="AH63" s="367"/>
      <c r="AI63" s="367"/>
      <c r="AJ63" s="368"/>
      <c r="AK63" s="86"/>
    </row>
    <row r="64" spans="1:37" ht="14.25" thickBot="1">
      <c r="A64" s="86"/>
      <c r="B64" s="361"/>
      <c r="C64" s="362"/>
      <c r="D64" s="362"/>
      <c r="E64" s="362"/>
      <c r="F64" s="362"/>
      <c r="G64" s="362"/>
      <c r="H64" s="362"/>
      <c r="I64" s="362"/>
      <c r="J64" s="362"/>
      <c r="K64" s="362"/>
      <c r="L64" s="362"/>
      <c r="M64" s="362"/>
      <c r="N64" s="362"/>
      <c r="O64" s="362"/>
      <c r="P64" s="362"/>
      <c r="Q64" s="362"/>
      <c r="R64" s="362"/>
      <c r="S64" s="362"/>
      <c r="T64" s="362"/>
      <c r="U64" s="362"/>
      <c r="V64" s="362"/>
      <c r="W64" s="362"/>
      <c r="X64" s="429"/>
      <c r="Y64" s="430"/>
      <c r="Z64" s="430"/>
      <c r="AA64" s="430"/>
      <c r="AB64" s="430"/>
      <c r="AC64" s="430"/>
      <c r="AD64" s="430"/>
      <c r="AE64" s="431"/>
      <c r="AF64" s="369"/>
      <c r="AG64" s="370"/>
      <c r="AH64" s="370"/>
      <c r="AI64" s="370"/>
      <c r="AJ64" s="371"/>
      <c r="AK64" s="86"/>
    </row>
    <row r="65" spans="1:37" ht="13.5" customHeight="1">
      <c r="A65" s="86"/>
      <c r="B65" s="359" t="s">
        <v>146</v>
      </c>
      <c r="C65" s="360"/>
      <c r="D65" s="360"/>
      <c r="E65" s="360"/>
      <c r="F65" s="360"/>
      <c r="G65" s="360"/>
      <c r="H65" s="360"/>
      <c r="I65" s="360"/>
      <c r="J65" s="360" t="s">
        <v>147</v>
      </c>
      <c r="K65" s="360"/>
      <c r="L65" s="360"/>
      <c r="M65" s="360"/>
      <c r="N65" s="360"/>
      <c r="O65" s="360"/>
      <c r="P65" s="360"/>
      <c r="Q65" s="360" t="s">
        <v>165</v>
      </c>
      <c r="R65" s="360"/>
      <c r="S65" s="360"/>
      <c r="T65" s="360"/>
      <c r="U65" s="360"/>
      <c r="V65" s="360"/>
      <c r="W65" s="360"/>
      <c r="X65" s="426" t="s">
        <v>163</v>
      </c>
      <c r="Y65" s="427"/>
      <c r="Z65" s="427"/>
      <c r="AA65" s="427"/>
      <c r="AB65" s="427"/>
      <c r="AC65" s="427"/>
      <c r="AD65" s="427"/>
      <c r="AE65" s="428"/>
      <c r="AF65" s="366" t="s">
        <v>142</v>
      </c>
      <c r="AG65" s="367"/>
      <c r="AH65" s="367"/>
      <c r="AI65" s="367"/>
      <c r="AJ65" s="368"/>
      <c r="AK65" s="86"/>
    </row>
    <row r="66" spans="1:37" ht="14.25" thickBot="1">
      <c r="A66" s="86"/>
      <c r="B66" s="361"/>
      <c r="C66" s="362"/>
      <c r="D66" s="362"/>
      <c r="E66" s="362"/>
      <c r="F66" s="362"/>
      <c r="G66" s="362"/>
      <c r="H66" s="362"/>
      <c r="I66" s="362"/>
      <c r="J66" s="362"/>
      <c r="K66" s="362"/>
      <c r="L66" s="362"/>
      <c r="M66" s="362"/>
      <c r="N66" s="362"/>
      <c r="O66" s="362"/>
      <c r="P66" s="362"/>
      <c r="Q66" s="362"/>
      <c r="R66" s="362"/>
      <c r="S66" s="362"/>
      <c r="T66" s="362"/>
      <c r="U66" s="362"/>
      <c r="V66" s="362"/>
      <c r="W66" s="362"/>
      <c r="X66" s="429"/>
      <c r="Y66" s="430"/>
      <c r="Z66" s="430"/>
      <c r="AA66" s="430"/>
      <c r="AB66" s="430"/>
      <c r="AC66" s="430"/>
      <c r="AD66" s="430"/>
      <c r="AE66" s="431"/>
      <c r="AF66" s="369"/>
      <c r="AG66" s="370"/>
      <c r="AH66" s="370"/>
      <c r="AI66" s="370"/>
      <c r="AJ66" s="371"/>
      <c r="AK66" s="86"/>
    </row>
    <row r="67" spans="1:37" ht="13.5" customHeight="1">
      <c r="A67" s="86"/>
      <c r="B67" s="352"/>
      <c r="C67" s="352"/>
      <c r="D67" s="352"/>
      <c r="E67" s="352"/>
      <c r="F67" s="352"/>
      <c r="G67" s="352"/>
      <c r="H67" s="352"/>
      <c r="I67" s="352"/>
      <c r="J67" s="352"/>
      <c r="K67" s="352"/>
      <c r="L67" s="352"/>
      <c r="M67" s="352"/>
      <c r="N67" s="352"/>
      <c r="O67" s="352"/>
      <c r="P67" s="352"/>
      <c r="Q67" s="352"/>
      <c r="R67" s="352"/>
      <c r="S67" s="352"/>
      <c r="T67" s="352"/>
      <c r="U67" s="352"/>
      <c r="V67" s="352"/>
      <c r="W67" s="352"/>
      <c r="X67" s="426" t="s">
        <v>163</v>
      </c>
      <c r="Y67" s="427"/>
      <c r="Z67" s="427"/>
      <c r="AA67" s="427"/>
      <c r="AB67" s="427"/>
      <c r="AC67" s="427"/>
      <c r="AD67" s="427"/>
      <c r="AE67" s="428"/>
      <c r="AF67" s="356" t="s">
        <v>142</v>
      </c>
      <c r="AG67" s="357"/>
      <c r="AH67" s="357"/>
      <c r="AI67" s="357"/>
      <c r="AJ67" s="358"/>
      <c r="AK67" s="86"/>
    </row>
    <row r="68" spans="1:37">
      <c r="A68" s="86"/>
      <c r="B68" s="334"/>
      <c r="C68" s="334"/>
      <c r="D68" s="334"/>
      <c r="E68" s="334"/>
      <c r="F68" s="334"/>
      <c r="G68" s="334"/>
      <c r="H68" s="334"/>
      <c r="I68" s="334"/>
      <c r="J68" s="334"/>
      <c r="K68" s="334"/>
      <c r="L68" s="334"/>
      <c r="M68" s="334"/>
      <c r="N68" s="334"/>
      <c r="O68" s="334"/>
      <c r="P68" s="334"/>
      <c r="Q68" s="334"/>
      <c r="R68" s="334"/>
      <c r="S68" s="334"/>
      <c r="T68" s="334"/>
      <c r="U68" s="334"/>
      <c r="V68" s="334"/>
      <c r="W68" s="334"/>
      <c r="X68" s="425"/>
      <c r="Y68" s="423"/>
      <c r="Z68" s="423"/>
      <c r="AA68" s="423"/>
      <c r="AB68" s="423"/>
      <c r="AC68" s="423"/>
      <c r="AD68" s="423"/>
      <c r="AE68" s="424"/>
      <c r="AF68" s="344"/>
      <c r="AG68" s="345"/>
      <c r="AH68" s="345"/>
      <c r="AI68" s="345"/>
      <c r="AJ68" s="346"/>
      <c r="AK68" s="86"/>
    </row>
    <row r="69" spans="1:37" ht="13.5" customHeight="1">
      <c r="A69" s="86"/>
      <c r="B69" s="334"/>
      <c r="C69" s="334"/>
      <c r="D69" s="334"/>
      <c r="E69" s="334"/>
      <c r="F69" s="334"/>
      <c r="G69" s="334"/>
      <c r="H69" s="334"/>
      <c r="I69" s="334"/>
      <c r="J69" s="334"/>
      <c r="K69" s="334"/>
      <c r="L69" s="334"/>
      <c r="M69" s="334"/>
      <c r="N69" s="334"/>
      <c r="O69" s="334"/>
      <c r="P69" s="334"/>
      <c r="Q69" s="334"/>
      <c r="R69" s="334"/>
      <c r="S69" s="334"/>
      <c r="T69" s="334"/>
      <c r="U69" s="334"/>
      <c r="V69" s="334"/>
      <c r="W69" s="334"/>
      <c r="X69" s="416" t="s">
        <v>163</v>
      </c>
      <c r="Y69" s="417"/>
      <c r="Z69" s="417"/>
      <c r="AA69" s="417"/>
      <c r="AB69" s="417"/>
      <c r="AC69" s="417"/>
      <c r="AD69" s="417"/>
      <c r="AE69" s="418"/>
      <c r="AF69" s="341" t="s">
        <v>142</v>
      </c>
      <c r="AG69" s="342"/>
      <c r="AH69" s="342"/>
      <c r="AI69" s="342"/>
      <c r="AJ69" s="343"/>
      <c r="AK69" s="86"/>
    </row>
    <row r="70" spans="1:37">
      <c r="A70" s="86"/>
      <c r="B70" s="334"/>
      <c r="C70" s="334"/>
      <c r="D70" s="334"/>
      <c r="E70" s="334"/>
      <c r="F70" s="334"/>
      <c r="G70" s="334"/>
      <c r="H70" s="334"/>
      <c r="I70" s="334"/>
      <c r="J70" s="334"/>
      <c r="K70" s="334"/>
      <c r="L70" s="334"/>
      <c r="M70" s="334"/>
      <c r="N70" s="334"/>
      <c r="O70" s="334"/>
      <c r="P70" s="334"/>
      <c r="Q70" s="334"/>
      <c r="R70" s="334"/>
      <c r="S70" s="334"/>
      <c r="T70" s="334"/>
      <c r="U70" s="334"/>
      <c r="V70" s="334"/>
      <c r="W70" s="334"/>
      <c r="X70" s="425"/>
      <c r="Y70" s="423"/>
      <c r="Z70" s="423"/>
      <c r="AA70" s="423"/>
      <c r="AB70" s="423"/>
      <c r="AC70" s="423"/>
      <c r="AD70" s="423"/>
      <c r="AE70" s="424"/>
      <c r="AF70" s="344"/>
      <c r="AG70" s="345"/>
      <c r="AH70" s="345"/>
      <c r="AI70" s="345"/>
      <c r="AJ70" s="346"/>
      <c r="AK70" s="86"/>
    </row>
    <row r="71" spans="1:37" ht="13.5" customHeight="1">
      <c r="A71" s="86"/>
      <c r="B71" s="334"/>
      <c r="C71" s="334"/>
      <c r="D71" s="334"/>
      <c r="E71" s="334"/>
      <c r="F71" s="334"/>
      <c r="G71" s="334"/>
      <c r="H71" s="334"/>
      <c r="I71" s="334"/>
      <c r="J71" s="334"/>
      <c r="K71" s="334"/>
      <c r="L71" s="334"/>
      <c r="M71" s="334"/>
      <c r="N71" s="334"/>
      <c r="O71" s="334"/>
      <c r="P71" s="334"/>
      <c r="Q71" s="334"/>
      <c r="R71" s="334"/>
      <c r="S71" s="334"/>
      <c r="T71" s="334"/>
      <c r="U71" s="334"/>
      <c r="V71" s="334"/>
      <c r="W71" s="334"/>
      <c r="X71" s="416" t="s">
        <v>163</v>
      </c>
      <c r="Y71" s="417"/>
      <c r="Z71" s="417"/>
      <c r="AA71" s="417"/>
      <c r="AB71" s="417"/>
      <c r="AC71" s="417"/>
      <c r="AD71" s="417"/>
      <c r="AE71" s="418"/>
      <c r="AF71" s="341" t="s">
        <v>142</v>
      </c>
      <c r="AG71" s="342"/>
      <c r="AH71" s="342"/>
      <c r="AI71" s="342"/>
      <c r="AJ71" s="343"/>
      <c r="AK71" s="86"/>
    </row>
    <row r="72" spans="1:37">
      <c r="A72" s="86"/>
      <c r="B72" s="334"/>
      <c r="C72" s="334"/>
      <c r="D72" s="334"/>
      <c r="E72" s="334"/>
      <c r="F72" s="334"/>
      <c r="G72" s="334"/>
      <c r="H72" s="334"/>
      <c r="I72" s="334"/>
      <c r="J72" s="334"/>
      <c r="K72" s="334"/>
      <c r="L72" s="334"/>
      <c r="M72" s="334"/>
      <c r="N72" s="334"/>
      <c r="O72" s="334"/>
      <c r="P72" s="334"/>
      <c r="Q72" s="334"/>
      <c r="R72" s="334"/>
      <c r="S72" s="334"/>
      <c r="T72" s="334"/>
      <c r="U72" s="334"/>
      <c r="V72" s="334"/>
      <c r="W72" s="334"/>
      <c r="X72" s="419"/>
      <c r="Y72" s="420"/>
      <c r="Z72" s="420"/>
      <c r="AA72" s="420"/>
      <c r="AB72" s="420"/>
      <c r="AC72" s="420"/>
      <c r="AD72" s="420"/>
      <c r="AE72" s="421"/>
      <c r="AF72" s="344"/>
      <c r="AG72" s="345"/>
      <c r="AH72" s="345"/>
      <c r="AI72" s="345"/>
      <c r="AJ72" s="346"/>
      <c r="AK72" s="86"/>
    </row>
    <row r="73" spans="1:37" ht="13.5" customHeight="1">
      <c r="A73" s="86"/>
      <c r="B73" s="334"/>
      <c r="C73" s="334"/>
      <c r="D73" s="334"/>
      <c r="E73" s="334"/>
      <c r="F73" s="334"/>
      <c r="G73" s="334"/>
      <c r="H73" s="334"/>
      <c r="I73" s="334"/>
      <c r="J73" s="334"/>
      <c r="K73" s="334"/>
      <c r="L73" s="334"/>
      <c r="M73" s="334"/>
      <c r="N73" s="334"/>
      <c r="O73" s="334"/>
      <c r="P73" s="334"/>
      <c r="Q73" s="334"/>
      <c r="R73" s="334"/>
      <c r="S73" s="334"/>
      <c r="T73" s="334"/>
      <c r="U73" s="334"/>
      <c r="V73" s="334"/>
      <c r="W73" s="334"/>
      <c r="X73" s="422" t="s">
        <v>163</v>
      </c>
      <c r="Y73" s="423"/>
      <c r="Z73" s="423"/>
      <c r="AA73" s="423"/>
      <c r="AB73" s="423"/>
      <c r="AC73" s="423"/>
      <c r="AD73" s="423"/>
      <c r="AE73" s="424"/>
      <c r="AF73" s="341" t="s">
        <v>142</v>
      </c>
      <c r="AG73" s="342"/>
      <c r="AH73" s="342"/>
      <c r="AI73" s="342"/>
      <c r="AJ73" s="343"/>
      <c r="AK73" s="86"/>
    </row>
    <row r="74" spans="1:37">
      <c r="A74" s="86"/>
      <c r="B74" s="334"/>
      <c r="C74" s="334"/>
      <c r="D74" s="334"/>
      <c r="E74" s="334"/>
      <c r="F74" s="334"/>
      <c r="G74" s="334"/>
      <c r="H74" s="334"/>
      <c r="I74" s="334"/>
      <c r="J74" s="334"/>
      <c r="K74" s="334"/>
      <c r="L74" s="334"/>
      <c r="M74" s="334"/>
      <c r="N74" s="334"/>
      <c r="O74" s="334"/>
      <c r="P74" s="334"/>
      <c r="Q74" s="334"/>
      <c r="R74" s="334"/>
      <c r="S74" s="334"/>
      <c r="T74" s="334"/>
      <c r="U74" s="334"/>
      <c r="V74" s="334"/>
      <c r="W74" s="334"/>
      <c r="X74" s="425"/>
      <c r="Y74" s="423"/>
      <c r="Z74" s="423"/>
      <c r="AA74" s="423"/>
      <c r="AB74" s="423"/>
      <c r="AC74" s="423"/>
      <c r="AD74" s="423"/>
      <c r="AE74" s="424"/>
      <c r="AF74" s="344"/>
      <c r="AG74" s="345"/>
      <c r="AH74" s="345"/>
      <c r="AI74" s="345"/>
      <c r="AJ74" s="346"/>
      <c r="AK74" s="86"/>
    </row>
    <row r="75" spans="1:37" ht="13.5" customHeight="1">
      <c r="A75" s="86"/>
      <c r="B75" s="334"/>
      <c r="C75" s="334"/>
      <c r="D75" s="334"/>
      <c r="E75" s="334"/>
      <c r="F75" s="334"/>
      <c r="G75" s="334"/>
      <c r="H75" s="334"/>
      <c r="I75" s="334"/>
      <c r="J75" s="334"/>
      <c r="K75" s="334"/>
      <c r="L75" s="334"/>
      <c r="M75" s="334"/>
      <c r="N75" s="334"/>
      <c r="O75" s="334"/>
      <c r="P75" s="334"/>
      <c r="Q75" s="334"/>
      <c r="R75" s="334"/>
      <c r="S75" s="334"/>
      <c r="T75" s="334"/>
      <c r="U75" s="334"/>
      <c r="V75" s="334"/>
      <c r="W75" s="334"/>
      <c r="X75" s="416" t="s">
        <v>163</v>
      </c>
      <c r="Y75" s="417"/>
      <c r="Z75" s="417"/>
      <c r="AA75" s="417"/>
      <c r="AB75" s="417"/>
      <c r="AC75" s="417"/>
      <c r="AD75" s="417"/>
      <c r="AE75" s="418"/>
      <c r="AF75" s="341" t="s">
        <v>142</v>
      </c>
      <c r="AG75" s="342"/>
      <c r="AH75" s="342"/>
      <c r="AI75" s="342"/>
      <c r="AJ75" s="343"/>
      <c r="AK75" s="86"/>
    </row>
    <row r="76" spans="1:37">
      <c r="A76" s="86"/>
      <c r="B76" s="334"/>
      <c r="C76" s="334"/>
      <c r="D76" s="334"/>
      <c r="E76" s="334"/>
      <c r="F76" s="334"/>
      <c r="G76" s="334"/>
      <c r="H76" s="334"/>
      <c r="I76" s="334"/>
      <c r="J76" s="334"/>
      <c r="K76" s="334"/>
      <c r="L76" s="334"/>
      <c r="M76" s="334"/>
      <c r="N76" s="334"/>
      <c r="O76" s="334"/>
      <c r="P76" s="334"/>
      <c r="Q76" s="334"/>
      <c r="R76" s="334"/>
      <c r="S76" s="334"/>
      <c r="T76" s="334"/>
      <c r="U76" s="334"/>
      <c r="V76" s="334"/>
      <c r="W76" s="334"/>
      <c r="X76" s="425"/>
      <c r="Y76" s="423"/>
      <c r="Z76" s="423"/>
      <c r="AA76" s="423"/>
      <c r="AB76" s="423"/>
      <c r="AC76" s="423"/>
      <c r="AD76" s="423"/>
      <c r="AE76" s="424"/>
      <c r="AF76" s="344"/>
      <c r="AG76" s="345"/>
      <c r="AH76" s="345"/>
      <c r="AI76" s="345"/>
      <c r="AJ76" s="346"/>
      <c r="AK76" s="86"/>
    </row>
    <row r="77" spans="1:37" ht="13.5" customHeight="1">
      <c r="A77" s="86"/>
      <c r="B77" s="334"/>
      <c r="C77" s="334"/>
      <c r="D77" s="334"/>
      <c r="E77" s="334"/>
      <c r="F77" s="334"/>
      <c r="G77" s="334"/>
      <c r="H77" s="334"/>
      <c r="I77" s="334"/>
      <c r="J77" s="334"/>
      <c r="K77" s="334"/>
      <c r="L77" s="334"/>
      <c r="M77" s="334"/>
      <c r="N77" s="334"/>
      <c r="O77" s="334"/>
      <c r="P77" s="334"/>
      <c r="Q77" s="334"/>
      <c r="R77" s="334"/>
      <c r="S77" s="334"/>
      <c r="T77" s="334"/>
      <c r="U77" s="334"/>
      <c r="V77" s="334"/>
      <c r="W77" s="334"/>
      <c r="X77" s="416" t="s">
        <v>163</v>
      </c>
      <c r="Y77" s="417"/>
      <c r="Z77" s="417"/>
      <c r="AA77" s="417"/>
      <c r="AB77" s="417"/>
      <c r="AC77" s="417"/>
      <c r="AD77" s="417"/>
      <c r="AE77" s="418"/>
      <c r="AF77" s="341" t="s">
        <v>142</v>
      </c>
      <c r="AG77" s="342"/>
      <c r="AH77" s="342"/>
      <c r="AI77" s="342"/>
      <c r="AJ77" s="343"/>
      <c r="AK77" s="86"/>
    </row>
    <row r="78" spans="1:37">
      <c r="A78" s="86"/>
      <c r="B78" s="334"/>
      <c r="C78" s="334"/>
      <c r="D78" s="334"/>
      <c r="E78" s="334"/>
      <c r="F78" s="334"/>
      <c r="G78" s="334"/>
      <c r="H78" s="334"/>
      <c r="I78" s="334"/>
      <c r="J78" s="334"/>
      <c r="K78" s="334"/>
      <c r="L78" s="334"/>
      <c r="M78" s="334"/>
      <c r="N78" s="334"/>
      <c r="O78" s="334"/>
      <c r="P78" s="334"/>
      <c r="Q78" s="334"/>
      <c r="R78" s="334"/>
      <c r="S78" s="334"/>
      <c r="T78" s="334"/>
      <c r="U78" s="334"/>
      <c r="V78" s="334"/>
      <c r="W78" s="334"/>
      <c r="X78" s="425"/>
      <c r="Y78" s="423"/>
      <c r="Z78" s="423"/>
      <c r="AA78" s="423"/>
      <c r="AB78" s="423"/>
      <c r="AC78" s="423"/>
      <c r="AD78" s="423"/>
      <c r="AE78" s="424"/>
      <c r="AF78" s="344"/>
      <c r="AG78" s="345"/>
      <c r="AH78" s="345"/>
      <c r="AI78" s="345"/>
      <c r="AJ78" s="346"/>
      <c r="AK78" s="86"/>
    </row>
    <row r="79" spans="1:37" ht="13.5" customHeight="1">
      <c r="A79" s="86"/>
      <c r="B79" s="334"/>
      <c r="C79" s="334"/>
      <c r="D79" s="334"/>
      <c r="E79" s="334"/>
      <c r="F79" s="334"/>
      <c r="G79" s="334"/>
      <c r="H79" s="334"/>
      <c r="I79" s="334"/>
      <c r="J79" s="334"/>
      <c r="K79" s="334"/>
      <c r="L79" s="334"/>
      <c r="M79" s="334"/>
      <c r="N79" s="334"/>
      <c r="O79" s="334"/>
      <c r="P79" s="334"/>
      <c r="Q79" s="334"/>
      <c r="R79" s="334"/>
      <c r="S79" s="334"/>
      <c r="T79" s="334"/>
      <c r="U79" s="334"/>
      <c r="V79" s="334"/>
      <c r="W79" s="334"/>
      <c r="X79" s="416" t="s">
        <v>163</v>
      </c>
      <c r="Y79" s="417"/>
      <c r="Z79" s="417"/>
      <c r="AA79" s="417"/>
      <c r="AB79" s="417"/>
      <c r="AC79" s="417"/>
      <c r="AD79" s="417"/>
      <c r="AE79" s="418"/>
      <c r="AF79" s="341" t="s">
        <v>142</v>
      </c>
      <c r="AG79" s="342"/>
      <c r="AH79" s="342"/>
      <c r="AI79" s="342"/>
      <c r="AJ79" s="343"/>
      <c r="AK79" s="86"/>
    </row>
    <row r="80" spans="1:37">
      <c r="A80" s="86"/>
      <c r="B80" s="334"/>
      <c r="C80" s="334"/>
      <c r="D80" s="334"/>
      <c r="E80" s="334"/>
      <c r="F80" s="334"/>
      <c r="G80" s="334"/>
      <c r="H80" s="334"/>
      <c r="I80" s="334"/>
      <c r="J80" s="334"/>
      <c r="K80" s="334"/>
      <c r="L80" s="334"/>
      <c r="M80" s="334"/>
      <c r="N80" s="334"/>
      <c r="O80" s="334"/>
      <c r="P80" s="334"/>
      <c r="Q80" s="334"/>
      <c r="R80" s="334"/>
      <c r="S80" s="334"/>
      <c r="T80" s="334"/>
      <c r="U80" s="334"/>
      <c r="V80" s="334"/>
      <c r="W80" s="334"/>
      <c r="X80" s="419"/>
      <c r="Y80" s="420"/>
      <c r="Z80" s="420"/>
      <c r="AA80" s="420"/>
      <c r="AB80" s="420"/>
      <c r="AC80" s="420"/>
      <c r="AD80" s="420"/>
      <c r="AE80" s="421"/>
      <c r="AF80" s="344"/>
      <c r="AG80" s="345"/>
      <c r="AH80" s="345"/>
      <c r="AI80" s="345"/>
      <c r="AJ80" s="346"/>
      <c r="AK80" s="86"/>
    </row>
    <row r="81" spans="1:37" ht="13.5" customHeight="1">
      <c r="A81" s="86"/>
      <c r="B81" s="334"/>
      <c r="C81" s="334"/>
      <c r="D81" s="334"/>
      <c r="E81" s="334"/>
      <c r="F81" s="334"/>
      <c r="G81" s="334"/>
      <c r="H81" s="334"/>
      <c r="I81" s="334"/>
      <c r="J81" s="334"/>
      <c r="K81" s="334"/>
      <c r="L81" s="334"/>
      <c r="M81" s="334"/>
      <c r="N81" s="334"/>
      <c r="O81" s="334"/>
      <c r="P81" s="334"/>
      <c r="Q81" s="334"/>
      <c r="R81" s="334"/>
      <c r="S81" s="334"/>
      <c r="T81" s="334"/>
      <c r="U81" s="334"/>
      <c r="V81" s="334"/>
      <c r="W81" s="334"/>
      <c r="X81" s="422" t="s">
        <v>163</v>
      </c>
      <c r="Y81" s="423"/>
      <c r="Z81" s="423"/>
      <c r="AA81" s="423"/>
      <c r="AB81" s="423"/>
      <c r="AC81" s="423"/>
      <c r="AD81" s="423"/>
      <c r="AE81" s="424"/>
      <c r="AF81" s="341" t="s">
        <v>142</v>
      </c>
      <c r="AG81" s="342"/>
      <c r="AH81" s="342"/>
      <c r="AI81" s="342"/>
      <c r="AJ81" s="343"/>
      <c r="AK81" s="86"/>
    </row>
    <row r="82" spans="1:37">
      <c r="A82" s="86"/>
      <c r="B82" s="334"/>
      <c r="C82" s="334"/>
      <c r="D82" s="334"/>
      <c r="E82" s="334"/>
      <c r="F82" s="334"/>
      <c r="G82" s="334"/>
      <c r="H82" s="334"/>
      <c r="I82" s="334"/>
      <c r="J82" s="334"/>
      <c r="K82" s="334"/>
      <c r="L82" s="334"/>
      <c r="M82" s="334"/>
      <c r="N82" s="334"/>
      <c r="O82" s="334"/>
      <c r="P82" s="334"/>
      <c r="Q82" s="334"/>
      <c r="R82" s="334"/>
      <c r="S82" s="334"/>
      <c r="T82" s="334"/>
      <c r="U82" s="334"/>
      <c r="V82" s="334"/>
      <c r="W82" s="334"/>
      <c r="X82" s="425"/>
      <c r="Y82" s="423"/>
      <c r="Z82" s="423"/>
      <c r="AA82" s="423"/>
      <c r="AB82" s="423"/>
      <c r="AC82" s="423"/>
      <c r="AD82" s="423"/>
      <c r="AE82" s="424"/>
      <c r="AF82" s="344"/>
      <c r="AG82" s="345"/>
      <c r="AH82" s="345"/>
      <c r="AI82" s="345"/>
      <c r="AJ82" s="346"/>
      <c r="AK82" s="86"/>
    </row>
    <row r="83" spans="1:37" ht="13.5" customHeight="1">
      <c r="A83" s="86"/>
      <c r="B83" s="334"/>
      <c r="C83" s="334"/>
      <c r="D83" s="334"/>
      <c r="E83" s="334"/>
      <c r="F83" s="334"/>
      <c r="G83" s="334"/>
      <c r="H83" s="334"/>
      <c r="I83" s="334"/>
      <c r="J83" s="334"/>
      <c r="K83" s="334"/>
      <c r="L83" s="334"/>
      <c r="M83" s="334"/>
      <c r="N83" s="334"/>
      <c r="O83" s="334"/>
      <c r="P83" s="334"/>
      <c r="Q83" s="334"/>
      <c r="R83" s="334"/>
      <c r="S83" s="334"/>
      <c r="T83" s="334"/>
      <c r="U83" s="334"/>
      <c r="V83" s="334"/>
      <c r="W83" s="334"/>
      <c r="X83" s="416" t="s">
        <v>163</v>
      </c>
      <c r="Y83" s="417"/>
      <c r="Z83" s="417"/>
      <c r="AA83" s="417"/>
      <c r="AB83" s="417"/>
      <c r="AC83" s="417"/>
      <c r="AD83" s="417"/>
      <c r="AE83" s="418"/>
      <c r="AF83" s="341" t="s">
        <v>142</v>
      </c>
      <c r="AG83" s="342"/>
      <c r="AH83" s="342"/>
      <c r="AI83" s="342"/>
      <c r="AJ83" s="343"/>
      <c r="AK83" s="86"/>
    </row>
    <row r="84" spans="1:37">
      <c r="A84" s="86"/>
      <c r="B84" s="334"/>
      <c r="C84" s="334"/>
      <c r="D84" s="334"/>
      <c r="E84" s="334"/>
      <c r="F84" s="334"/>
      <c r="G84" s="334"/>
      <c r="H84" s="334"/>
      <c r="I84" s="334"/>
      <c r="J84" s="334"/>
      <c r="K84" s="334"/>
      <c r="L84" s="334"/>
      <c r="M84" s="334"/>
      <c r="N84" s="334"/>
      <c r="O84" s="334"/>
      <c r="P84" s="334"/>
      <c r="Q84" s="334"/>
      <c r="R84" s="334"/>
      <c r="S84" s="334"/>
      <c r="T84" s="334"/>
      <c r="U84" s="334"/>
      <c r="V84" s="334"/>
      <c r="W84" s="334"/>
      <c r="X84" s="425"/>
      <c r="Y84" s="423"/>
      <c r="Z84" s="423"/>
      <c r="AA84" s="423"/>
      <c r="AB84" s="423"/>
      <c r="AC84" s="423"/>
      <c r="AD84" s="423"/>
      <c r="AE84" s="424"/>
      <c r="AF84" s="344"/>
      <c r="AG84" s="345"/>
      <c r="AH84" s="345"/>
      <c r="AI84" s="345"/>
      <c r="AJ84" s="346"/>
      <c r="AK84" s="86"/>
    </row>
    <row r="85" spans="1:37" ht="13.5" customHeight="1">
      <c r="A85" s="86"/>
      <c r="B85" s="334"/>
      <c r="C85" s="334"/>
      <c r="D85" s="334"/>
      <c r="E85" s="334"/>
      <c r="F85" s="334"/>
      <c r="G85" s="334"/>
      <c r="H85" s="334"/>
      <c r="I85" s="334"/>
      <c r="J85" s="334"/>
      <c r="K85" s="334"/>
      <c r="L85" s="334"/>
      <c r="M85" s="334"/>
      <c r="N85" s="334"/>
      <c r="O85" s="334"/>
      <c r="P85" s="334"/>
      <c r="Q85" s="334"/>
      <c r="R85" s="334"/>
      <c r="S85" s="334"/>
      <c r="T85" s="334"/>
      <c r="U85" s="334"/>
      <c r="V85" s="334"/>
      <c r="W85" s="334"/>
      <c r="X85" s="416" t="s">
        <v>163</v>
      </c>
      <c r="Y85" s="417"/>
      <c r="Z85" s="417"/>
      <c r="AA85" s="417"/>
      <c r="AB85" s="417"/>
      <c r="AC85" s="417"/>
      <c r="AD85" s="417"/>
      <c r="AE85" s="418"/>
      <c r="AF85" s="341" t="s">
        <v>142</v>
      </c>
      <c r="AG85" s="342"/>
      <c r="AH85" s="342"/>
      <c r="AI85" s="342"/>
      <c r="AJ85" s="343"/>
      <c r="AK85" s="86"/>
    </row>
    <row r="86" spans="1:37">
      <c r="A86" s="86"/>
      <c r="B86" s="334"/>
      <c r="C86" s="334"/>
      <c r="D86" s="334"/>
      <c r="E86" s="334"/>
      <c r="F86" s="334"/>
      <c r="G86" s="334"/>
      <c r="H86" s="334"/>
      <c r="I86" s="334"/>
      <c r="J86" s="334"/>
      <c r="K86" s="334"/>
      <c r="L86" s="334"/>
      <c r="M86" s="334"/>
      <c r="N86" s="334"/>
      <c r="O86" s="334"/>
      <c r="P86" s="334"/>
      <c r="Q86" s="334"/>
      <c r="R86" s="334"/>
      <c r="S86" s="334"/>
      <c r="T86" s="334"/>
      <c r="U86" s="334"/>
      <c r="V86" s="334"/>
      <c r="W86" s="334"/>
      <c r="X86" s="419"/>
      <c r="Y86" s="420"/>
      <c r="Z86" s="420"/>
      <c r="AA86" s="420"/>
      <c r="AB86" s="420"/>
      <c r="AC86" s="420"/>
      <c r="AD86" s="420"/>
      <c r="AE86" s="421"/>
      <c r="AF86" s="344"/>
      <c r="AG86" s="345"/>
      <c r="AH86" s="345"/>
      <c r="AI86" s="345"/>
      <c r="AJ86" s="346"/>
      <c r="AK86" s="86"/>
    </row>
    <row r="87" spans="1:37">
      <c r="A87" s="86"/>
      <c r="B87" s="100"/>
      <c r="C87" s="100"/>
      <c r="D87" s="100"/>
      <c r="E87" s="100"/>
      <c r="F87" s="100"/>
      <c r="G87" s="100"/>
      <c r="H87" s="100"/>
      <c r="I87" s="100"/>
      <c r="J87" s="100"/>
      <c r="K87" s="100"/>
      <c r="L87" s="100"/>
      <c r="M87" s="100"/>
      <c r="N87" s="100"/>
      <c r="O87" s="100"/>
      <c r="P87" s="100"/>
      <c r="Q87" s="100"/>
      <c r="R87" s="100"/>
      <c r="S87" s="100"/>
      <c r="T87" s="100"/>
      <c r="U87" s="100"/>
      <c r="V87" s="100"/>
      <c r="W87" s="100"/>
      <c r="X87" s="98"/>
      <c r="Y87" s="98"/>
      <c r="Z87" s="98"/>
      <c r="AA87" s="98"/>
      <c r="AB87" s="98"/>
      <c r="AC87" s="98"/>
      <c r="AD87" s="98"/>
      <c r="AE87" s="98"/>
      <c r="AF87" s="89"/>
      <c r="AG87" s="89"/>
      <c r="AH87" s="89"/>
      <c r="AI87" s="89"/>
      <c r="AJ87" s="89"/>
      <c r="AK87" s="86"/>
    </row>
    <row r="88" spans="1:37">
      <c r="A88" s="86"/>
      <c r="B88" s="101" t="s">
        <v>149</v>
      </c>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86"/>
    </row>
    <row r="89" spans="1:37">
      <c r="A89" s="86"/>
      <c r="B89" s="347" t="str">
        <f>IF(入力画面!C3=文言!B1,文言!Q2,文言!Q22)</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v>
      </c>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86"/>
    </row>
    <row r="90" spans="1:37">
      <c r="A90" s="86"/>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c r="AJ90" s="348"/>
      <c r="AK90" s="86"/>
    </row>
    <row r="91" spans="1:37">
      <c r="A91" s="86"/>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86"/>
    </row>
    <row r="92" spans="1:37">
      <c r="A92" s="86"/>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c r="AJ92" s="348"/>
      <c r="AK92" s="86"/>
    </row>
    <row r="93" spans="1:37">
      <c r="A93" s="86"/>
      <c r="B93" s="331" t="s">
        <v>166</v>
      </c>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86"/>
    </row>
    <row r="94" spans="1:37" ht="17.25" customHeight="1">
      <c r="A94" s="86"/>
      <c r="B94" s="331"/>
      <c r="C94" s="331"/>
      <c r="D94" s="331"/>
      <c r="E94" s="331"/>
      <c r="F94" s="331"/>
      <c r="G94" s="331"/>
      <c r="H94" s="331"/>
      <c r="I94" s="331"/>
      <c r="J94" s="331"/>
      <c r="K94" s="331"/>
      <c r="L94" s="331"/>
      <c r="M94" s="331"/>
      <c r="N94" s="331"/>
      <c r="O94" s="331"/>
      <c r="P94" s="331"/>
      <c r="Q94" s="331"/>
      <c r="R94" s="331"/>
      <c r="S94" s="331"/>
      <c r="T94" s="331"/>
      <c r="U94" s="331"/>
      <c r="V94" s="331"/>
      <c r="W94" s="331"/>
      <c r="X94" s="331"/>
      <c r="Y94" s="331"/>
      <c r="Z94" s="331"/>
      <c r="AA94" s="331"/>
      <c r="AB94" s="331"/>
      <c r="AC94" s="331"/>
      <c r="AD94" s="331"/>
      <c r="AE94" s="331"/>
      <c r="AF94" s="331"/>
      <c r="AG94" s="331"/>
      <c r="AH94" s="331"/>
      <c r="AI94" s="331"/>
      <c r="AJ94" s="331"/>
      <c r="AK94" s="86"/>
    </row>
    <row r="95" spans="1:37">
      <c r="A95" s="86"/>
      <c r="B95" s="331" t="s">
        <v>167</v>
      </c>
      <c r="C95" s="331"/>
      <c r="D95" s="331"/>
      <c r="E95" s="331"/>
      <c r="F95" s="331"/>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86"/>
    </row>
    <row r="96" spans="1:37" ht="17.25" customHeight="1">
      <c r="A96" s="86"/>
      <c r="B96" s="331"/>
      <c r="C96" s="331"/>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31"/>
      <c r="AK96" s="86"/>
    </row>
    <row r="97" spans="1:37" ht="16.5" customHeight="1">
      <c r="A97" s="86"/>
      <c r="B97" s="331" t="s">
        <v>168</v>
      </c>
      <c r="C97" s="332"/>
      <c r="D97" s="332"/>
      <c r="E97" s="332"/>
      <c r="F97" s="332"/>
      <c r="G97" s="332"/>
      <c r="H97" s="332"/>
      <c r="I97" s="332"/>
      <c r="J97" s="332"/>
      <c r="K97" s="332"/>
      <c r="L97" s="332"/>
      <c r="M97" s="332"/>
      <c r="N97" s="332"/>
      <c r="O97" s="332"/>
      <c r="P97" s="332"/>
      <c r="Q97" s="332"/>
      <c r="R97" s="332"/>
      <c r="S97" s="332"/>
      <c r="T97" s="332"/>
      <c r="U97" s="332"/>
      <c r="V97" s="332"/>
      <c r="W97" s="332"/>
      <c r="X97" s="332"/>
      <c r="Y97" s="332"/>
      <c r="Z97" s="332"/>
      <c r="AA97" s="332"/>
      <c r="AB97" s="332"/>
      <c r="AC97" s="332"/>
      <c r="AD97" s="332"/>
      <c r="AE97" s="332"/>
      <c r="AF97" s="332"/>
      <c r="AG97" s="332"/>
      <c r="AH97" s="332"/>
      <c r="AI97" s="332"/>
      <c r="AJ97" s="332"/>
      <c r="AK97" s="86"/>
    </row>
    <row r="98" spans="1:37">
      <c r="A98" s="86"/>
      <c r="B98" s="331" t="s">
        <v>169</v>
      </c>
      <c r="C98" s="333"/>
      <c r="D98" s="333"/>
      <c r="E98" s="333"/>
      <c r="F98" s="333"/>
      <c r="G98" s="333"/>
      <c r="H98" s="333"/>
      <c r="I98" s="333"/>
      <c r="J98" s="333"/>
      <c r="K98" s="333"/>
      <c r="L98" s="333"/>
      <c r="M98" s="333"/>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86"/>
    </row>
    <row r="99" spans="1:37">
      <c r="A99" s="86"/>
      <c r="B99" s="333"/>
      <c r="C99" s="333"/>
      <c r="D99" s="333"/>
      <c r="E99" s="333"/>
      <c r="F99" s="333"/>
      <c r="G99" s="333"/>
      <c r="H99" s="333"/>
      <c r="I99" s="333"/>
      <c r="J99" s="333"/>
      <c r="K99" s="333"/>
      <c r="L99" s="333"/>
      <c r="M99" s="333"/>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86"/>
    </row>
    <row r="100" spans="1:37">
      <c r="A100" s="86"/>
      <c r="B100" s="333"/>
      <c r="C100" s="333"/>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86"/>
    </row>
    <row r="101" spans="1:37">
      <c r="A101" s="86"/>
      <c r="B101" s="333"/>
      <c r="C101" s="333"/>
      <c r="D101" s="333"/>
      <c r="E101" s="333"/>
      <c r="F101" s="333"/>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86"/>
    </row>
    <row r="102" spans="1:37">
      <c r="A102" s="86"/>
      <c r="B102" s="333"/>
      <c r="C102" s="333"/>
      <c r="D102" s="333"/>
      <c r="E102" s="333"/>
      <c r="F102" s="333"/>
      <c r="G102" s="333"/>
      <c r="H102" s="333"/>
      <c r="I102" s="333"/>
      <c r="J102" s="333"/>
      <c r="K102" s="333"/>
      <c r="L102" s="333"/>
      <c r="M102" s="333"/>
      <c r="N102" s="333"/>
      <c r="O102" s="333"/>
      <c r="P102" s="333"/>
      <c r="Q102" s="333"/>
      <c r="R102" s="333"/>
      <c r="S102" s="333"/>
      <c r="T102" s="333"/>
      <c r="U102" s="333"/>
      <c r="V102" s="333"/>
      <c r="W102" s="333"/>
      <c r="X102" s="333"/>
      <c r="Y102" s="333"/>
      <c r="Z102" s="333"/>
      <c r="AA102" s="333"/>
      <c r="AB102" s="333"/>
      <c r="AC102" s="333"/>
      <c r="AD102" s="333"/>
      <c r="AE102" s="333"/>
      <c r="AF102" s="333"/>
      <c r="AG102" s="333"/>
      <c r="AH102" s="333"/>
      <c r="AI102" s="333"/>
      <c r="AJ102" s="333"/>
      <c r="AK102" s="86"/>
    </row>
    <row r="103" spans="1:37">
      <c r="A103" s="86"/>
      <c r="B103" s="333"/>
      <c r="C103" s="333"/>
      <c r="D103" s="333"/>
      <c r="E103" s="333"/>
      <c r="F103" s="333"/>
      <c r="G103" s="333"/>
      <c r="H103" s="333"/>
      <c r="I103" s="333"/>
      <c r="J103" s="333"/>
      <c r="K103" s="333"/>
      <c r="L103" s="333"/>
      <c r="M103" s="333"/>
      <c r="N103" s="333"/>
      <c r="O103" s="333"/>
      <c r="P103" s="333"/>
      <c r="Q103" s="333"/>
      <c r="R103" s="333"/>
      <c r="S103" s="333"/>
      <c r="T103" s="333"/>
      <c r="U103" s="333"/>
      <c r="V103" s="333"/>
      <c r="W103" s="333"/>
      <c r="X103" s="333"/>
      <c r="Y103" s="333"/>
      <c r="Z103" s="333"/>
      <c r="AA103" s="333"/>
      <c r="AB103" s="333"/>
      <c r="AC103" s="333"/>
      <c r="AD103" s="333"/>
      <c r="AE103" s="333"/>
      <c r="AF103" s="333"/>
      <c r="AG103" s="333"/>
      <c r="AH103" s="333"/>
      <c r="AI103" s="333"/>
      <c r="AJ103" s="333"/>
      <c r="AK103" s="86"/>
    </row>
    <row r="104" spans="1:37">
      <c r="A104" s="86"/>
      <c r="B104" s="333"/>
      <c r="C104" s="333"/>
      <c r="D104" s="333"/>
      <c r="E104" s="333"/>
      <c r="F104" s="333"/>
      <c r="G104" s="333"/>
      <c r="H104" s="333"/>
      <c r="I104" s="333"/>
      <c r="J104" s="333"/>
      <c r="K104" s="333"/>
      <c r="L104" s="333"/>
      <c r="M104" s="333"/>
      <c r="N104" s="333"/>
      <c r="O104" s="333"/>
      <c r="P104" s="333"/>
      <c r="Q104" s="333"/>
      <c r="R104" s="333"/>
      <c r="S104" s="333"/>
      <c r="T104" s="333"/>
      <c r="U104" s="333"/>
      <c r="V104" s="333"/>
      <c r="W104" s="333"/>
      <c r="X104" s="333"/>
      <c r="Y104" s="333"/>
      <c r="Z104" s="333"/>
      <c r="AA104" s="333"/>
      <c r="AB104" s="333"/>
      <c r="AC104" s="333"/>
      <c r="AD104" s="333"/>
      <c r="AE104" s="333"/>
      <c r="AF104" s="333"/>
      <c r="AG104" s="333"/>
      <c r="AH104" s="333"/>
      <c r="AI104" s="333"/>
      <c r="AJ104" s="333"/>
      <c r="AK104" s="86"/>
    </row>
  </sheetData>
  <mergeCells count="105">
    <mergeCell ref="C2:AI3"/>
    <mergeCell ref="A4:AK13"/>
    <mergeCell ref="D14:AH15"/>
    <mergeCell ref="C17:G17"/>
    <mergeCell ref="H17:AK17"/>
    <mergeCell ref="C19:G19"/>
    <mergeCell ref="E20:I20"/>
    <mergeCell ref="J20:AK20"/>
    <mergeCell ref="E21:F21"/>
    <mergeCell ref="G21:J21"/>
    <mergeCell ref="K21:AK21"/>
    <mergeCell ref="G22:J22"/>
    <mergeCell ref="K22:AK22"/>
    <mergeCell ref="B24:H24"/>
    <mergeCell ref="C25:AI36"/>
    <mergeCell ref="C38:D38"/>
    <mergeCell ref="E38:F38"/>
    <mergeCell ref="H38:I38"/>
    <mergeCell ref="K38:L38"/>
    <mergeCell ref="B40:AK41"/>
    <mergeCell ref="L42:S43"/>
    <mergeCell ref="T42:AI43"/>
    <mergeCell ref="L44:S45"/>
    <mergeCell ref="T44:AI45"/>
    <mergeCell ref="L46:S47"/>
    <mergeCell ref="T46:AI47"/>
    <mergeCell ref="AJ46:AK47"/>
    <mergeCell ref="AF63:AJ64"/>
    <mergeCell ref="C49:AI50"/>
    <mergeCell ref="B52:AJ58"/>
    <mergeCell ref="B59:I60"/>
    <mergeCell ref="J59:P60"/>
    <mergeCell ref="Q59:W60"/>
    <mergeCell ref="X59:AE60"/>
    <mergeCell ref="AF59:AJ60"/>
    <mergeCell ref="B61:I62"/>
    <mergeCell ref="J61:P62"/>
    <mergeCell ref="Q61:W62"/>
    <mergeCell ref="X61:AE62"/>
    <mergeCell ref="AF61:AJ62"/>
    <mergeCell ref="B63:I64"/>
    <mergeCell ref="J63:P64"/>
    <mergeCell ref="Q63:W64"/>
    <mergeCell ref="X63:AE64"/>
    <mergeCell ref="B65:I66"/>
    <mergeCell ref="J65:P66"/>
    <mergeCell ref="Q65:W66"/>
    <mergeCell ref="X65:AE66"/>
    <mergeCell ref="AF65:AJ66"/>
    <mergeCell ref="B67:I68"/>
    <mergeCell ref="J67:P68"/>
    <mergeCell ref="Q67:W68"/>
    <mergeCell ref="X67:AE68"/>
    <mergeCell ref="AF67:AJ68"/>
    <mergeCell ref="B69:I70"/>
    <mergeCell ref="J69:P70"/>
    <mergeCell ref="Q69:W70"/>
    <mergeCell ref="X69:AE70"/>
    <mergeCell ref="AF69:AJ70"/>
    <mergeCell ref="B71:I72"/>
    <mergeCell ref="J71:P72"/>
    <mergeCell ref="Q71:W72"/>
    <mergeCell ref="X71:AE72"/>
    <mergeCell ref="AF71:AJ72"/>
    <mergeCell ref="X77:AE78"/>
    <mergeCell ref="AF77:AJ78"/>
    <mergeCell ref="B79:I80"/>
    <mergeCell ref="J79:P80"/>
    <mergeCell ref="Q79:W80"/>
    <mergeCell ref="X79:AE80"/>
    <mergeCell ref="AF79:AJ80"/>
    <mergeCell ref="B73:I74"/>
    <mergeCell ref="J73:P74"/>
    <mergeCell ref="Q73:W74"/>
    <mergeCell ref="X73:AE74"/>
    <mergeCell ref="AF73:AJ74"/>
    <mergeCell ref="B75:I76"/>
    <mergeCell ref="J75:P76"/>
    <mergeCell ref="Q75:W76"/>
    <mergeCell ref="X75:AE76"/>
    <mergeCell ref="AF75:AJ76"/>
    <mergeCell ref="B93:AJ94"/>
    <mergeCell ref="B95:AJ96"/>
    <mergeCell ref="B97:AJ97"/>
    <mergeCell ref="B98:AJ104"/>
    <mergeCell ref="C42:K47"/>
    <mergeCell ref="B85:I86"/>
    <mergeCell ref="J85:P86"/>
    <mergeCell ref="Q85:W86"/>
    <mergeCell ref="X85:AE86"/>
    <mergeCell ref="AF85:AJ86"/>
    <mergeCell ref="B89:AJ92"/>
    <mergeCell ref="B81:I82"/>
    <mergeCell ref="J81:P82"/>
    <mergeCell ref="Q81:W82"/>
    <mergeCell ref="X81:AE82"/>
    <mergeCell ref="AF81:AJ82"/>
    <mergeCell ref="B83:I84"/>
    <mergeCell ref="J83:P84"/>
    <mergeCell ref="Q83:W84"/>
    <mergeCell ref="X83:AE84"/>
    <mergeCell ref="AF83:AJ84"/>
    <mergeCell ref="B77:I78"/>
    <mergeCell ref="J77:P78"/>
    <mergeCell ref="Q77:W78"/>
  </mergeCells>
  <phoneticPr fontId="2"/>
  <pageMargins left="0.7" right="0.7" top="0.75" bottom="0.75" header="0.3" footer="0.3"/>
  <pageSetup paperSize="9" orientation="portrait" r:id="rId1"/>
  <rowBreaks count="1" manualBreakCount="1">
    <brk id="48"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
  <sheetViews>
    <sheetView topLeftCell="A4" zoomScaleNormal="100" zoomScaleSheetLayoutView="100" workbookViewId="0">
      <selection activeCell="Z38" sqref="Z38"/>
    </sheetView>
  </sheetViews>
  <sheetFormatPr defaultColWidth="2.375" defaultRowHeight="17.25" customHeight="1"/>
  <cols>
    <col min="1" max="16384" width="2.375" style="46"/>
  </cols>
  <sheetData>
    <row r="1" spans="1:36" ht="17.25" customHeight="1">
      <c r="A1" s="505" t="str">
        <f>IF(入力画面!$C$3="明石市公営企業管理者","口座振込登録申請書","債権者登録申請書")</f>
        <v>債権者登録申請書</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5"/>
    </row>
    <row r="2" spans="1:36" ht="17.25" customHeight="1">
      <c r="B2" s="59"/>
      <c r="C2" s="59"/>
      <c r="D2" s="59"/>
      <c r="E2" s="59"/>
      <c r="F2" s="59"/>
      <c r="G2" s="59"/>
      <c r="H2" s="59"/>
      <c r="I2" s="59"/>
      <c r="J2" s="59"/>
      <c r="K2" s="59"/>
      <c r="L2" s="59"/>
      <c r="M2" s="59"/>
      <c r="N2" s="59"/>
      <c r="O2" s="59"/>
      <c r="P2" s="59"/>
      <c r="Q2" s="59"/>
      <c r="R2" s="59"/>
      <c r="S2" s="59"/>
      <c r="T2" s="59"/>
      <c r="U2" s="59"/>
      <c r="V2" s="59"/>
      <c r="W2" s="59"/>
      <c r="X2" s="59"/>
      <c r="Y2" s="59"/>
      <c r="Z2" s="46" t="s">
        <v>277</v>
      </c>
      <c r="AB2" s="511"/>
      <c r="AC2" s="511"/>
      <c r="AD2" s="46" t="s">
        <v>9</v>
      </c>
      <c r="AE2" s="511"/>
      <c r="AF2" s="511"/>
      <c r="AG2" s="46" t="s">
        <v>15</v>
      </c>
      <c r="AH2" s="511"/>
      <c r="AI2" s="511"/>
      <c r="AJ2" s="46" t="s">
        <v>16</v>
      </c>
    </row>
    <row r="3" spans="1:36" ht="17.25" customHeight="1">
      <c r="B3" s="506" t="str">
        <f>IF(入力画面!$C$3="明石市公営企業管理者","明石市公営企業管理者　様","明石市長　様")</f>
        <v>明石市長　様</v>
      </c>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row>
    <row r="4" spans="1:36" ht="17.25" customHeight="1">
      <c r="C4" s="507" t="str">
        <f>IF(入力画面!$C$3="明石市公営企業管理者","明石市水道部から支払を受ける口座の登録","明石市からの支払を受ける債権者としての登録")</f>
        <v>明石市からの支払を受ける債権者としての登録</v>
      </c>
      <c r="D4" s="507"/>
      <c r="E4" s="507"/>
      <c r="F4" s="507"/>
      <c r="G4" s="507"/>
      <c r="H4" s="507"/>
      <c r="I4" s="507"/>
      <c r="J4" s="507"/>
      <c r="K4" s="507"/>
      <c r="L4" s="507"/>
      <c r="M4" s="507"/>
      <c r="N4" s="507"/>
      <c r="O4" s="507"/>
      <c r="P4" s="507"/>
      <c r="Q4" s="507"/>
      <c r="R4" s="507"/>
      <c r="S4" s="507"/>
      <c r="T4" s="507"/>
      <c r="U4" s="507"/>
      <c r="V4" s="507"/>
      <c r="W4" s="507"/>
      <c r="X4" s="507"/>
      <c r="Y4" s="512" t="s">
        <v>49</v>
      </c>
      <c r="Z4" s="512"/>
      <c r="AA4" s="512"/>
      <c r="AB4" s="512"/>
      <c r="AC4" s="512"/>
      <c r="AD4" s="512"/>
      <c r="AE4" s="512"/>
      <c r="AF4" s="512"/>
      <c r="AG4" s="512"/>
      <c r="AH4" s="512"/>
      <c r="AI4" s="512"/>
      <c r="AJ4" s="512"/>
    </row>
    <row r="5" spans="1:36" ht="17.25" customHeight="1">
      <c r="M5" s="66" t="str">
        <f>IF(入力画面!$C$30="新規","(新規)を申請します。",IF(入力画面!$C$30="変更","(変更)を申請します。",IF(入力画面!$C$30="廃止","(廃止)を申請します。","(新規・変更・廃止)を申請します。")))</f>
        <v>(新規・変更・廃止)を申請します。</v>
      </c>
      <c r="AC5" s="47"/>
      <c r="AD5" s="512" t="s">
        <v>50</v>
      </c>
      <c r="AE5" s="512"/>
      <c r="AF5" s="512"/>
      <c r="AG5" s="512"/>
      <c r="AH5" s="512"/>
      <c r="AI5" s="512"/>
      <c r="AJ5" s="512"/>
    </row>
    <row r="7" spans="1:36" ht="17.25" customHeight="1">
      <c r="A7" s="517" t="s">
        <v>51</v>
      </c>
      <c r="B7" s="462"/>
      <c r="C7" s="462"/>
      <c r="D7" s="462"/>
      <c r="E7" s="462"/>
      <c r="F7" s="463"/>
      <c r="G7" s="30" t="s">
        <v>26</v>
      </c>
      <c r="H7" s="513" t="str">
        <f>IF(入力画面!$C$20="","",入力画面!$C$20)</f>
        <v/>
      </c>
      <c r="I7" s="513"/>
      <c r="J7" s="513"/>
      <c r="K7" s="513"/>
      <c r="L7" s="513"/>
      <c r="M7" s="513"/>
      <c r="N7" s="513"/>
      <c r="O7" s="513"/>
      <c r="P7" s="30"/>
      <c r="Q7" s="30"/>
      <c r="R7" s="30"/>
      <c r="S7" s="30"/>
      <c r="T7" s="30"/>
      <c r="U7" s="30"/>
      <c r="V7" s="30"/>
      <c r="W7" s="36"/>
      <c r="X7" s="36"/>
      <c r="Y7" s="39"/>
    </row>
    <row r="8" spans="1:36" ht="17.25" customHeight="1">
      <c r="A8" s="518"/>
      <c r="B8" s="464"/>
      <c r="C8" s="464"/>
      <c r="D8" s="464"/>
      <c r="E8" s="464"/>
      <c r="F8" s="465"/>
      <c r="G8" s="514" t="str">
        <f>IF(入力画面!$C$21="","",入力画面!$C$21)</f>
        <v/>
      </c>
      <c r="H8" s="515"/>
      <c r="I8" s="515"/>
      <c r="J8" s="515"/>
      <c r="K8" s="515"/>
      <c r="L8" s="515"/>
      <c r="M8" s="515"/>
      <c r="N8" s="515"/>
      <c r="O8" s="515"/>
      <c r="P8" s="515"/>
      <c r="Q8" s="515"/>
      <c r="R8" s="515"/>
      <c r="S8" s="515"/>
      <c r="T8" s="515"/>
      <c r="U8" s="515"/>
      <c r="V8" s="515"/>
      <c r="W8" s="515"/>
      <c r="X8" s="515"/>
      <c r="Y8" s="516"/>
      <c r="AB8" s="522" t="s">
        <v>47</v>
      </c>
      <c r="AC8" s="522"/>
      <c r="AG8" s="522" t="s">
        <v>48</v>
      </c>
      <c r="AH8" s="522"/>
      <c r="AI8" s="522"/>
    </row>
    <row r="9" spans="1:36" ht="17.25" customHeight="1">
      <c r="A9" s="518"/>
      <c r="B9" s="464"/>
      <c r="C9" s="464"/>
      <c r="D9" s="464"/>
      <c r="E9" s="464"/>
      <c r="F9" s="465"/>
      <c r="G9" s="514"/>
      <c r="H9" s="515"/>
      <c r="I9" s="515"/>
      <c r="J9" s="515"/>
      <c r="K9" s="515"/>
      <c r="L9" s="515"/>
      <c r="M9" s="515"/>
      <c r="N9" s="515"/>
      <c r="O9" s="515"/>
      <c r="P9" s="515"/>
      <c r="Q9" s="515"/>
      <c r="R9" s="515"/>
      <c r="S9" s="515"/>
      <c r="T9" s="515"/>
      <c r="U9" s="515"/>
      <c r="V9" s="515"/>
      <c r="W9" s="515"/>
      <c r="X9" s="515"/>
      <c r="Y9" s="516"/>
      <c r="AB9" s="522"/>
      <c r="AC9" s="522"/>
      <c r="AG9" s="522"/>
      <c r="AH9" s="522"/>
      <c r="AI9" s="522"/>
    </row>
    <row r="10" spans="1:36" ht="17.25" customHeight="1">
      <c r="A10" s="519"/>
      <c r="B10" s="520"/>
      <c r="C10" s="520"/>
      <c r="D10" s="520"/>
      <c r="E10" s="520"/>
      <c r="F10" s="521"/>
      <c r="G10" s="327"/>
      <c r="H10" s="328"/>
      <c r="I10" s="328"/>
      <c r="J10" s="328"/>
      <c r="K10" s="328"/>
      <c r="L10" s="328"/>
      <c r="M10" s="328"/>
      <c r="N10" s="328"/>
      <c r="O10" s="328"/>
      <c r="P10" s="328"/>
      <c r="Q10" s="328"/>
      <c r="R10" s="328"/>
      <c r="S10" s="328"/>
      <c r="T10" s="328"/>
      <c r="U10" s="328"/>
      <c r="V10" s="328"/>
      <c r="W10" s="328"/>
      <c r="X10" s="328"/>
      <c r="Y10" s="329"/>
    </row>
    <row r="11" spans="1:36" ht="17.25" customHeight="1">
      <c r="A11" s="481" t="s">
        <v>53</v>
      </c>
      <c r="B11" s="482"/>
      <c r="C11" s="482"/>
      <c r="D11" s="482"/>
      <c r="E11" s="482"/>
      <c r="F11" s="482"/>
      <c r="G11" s="482"/>
      <c r="H11" s="482"/>
      <c r="I11" s="483"/>
      <c r="J11" s="484" t="str">
        <f>IF(入力画面!$C$23="","",入力画面!$C$23)</f>
        <v/>
      </c>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c r="AJ11" s="486"/>
    </row>
    <row r="12" spans="1:36" ht="17.25" customHeight="1">
      <c r="A12" s="467" t="s">
        <v>52</v>
      </c>
      <c r="B12" s="468"/>
      <c r="C12" s="468"/>
      <c r="D12" s="468"/>
      <c r="E12" s="468"/>
      <c r="F12" s="468"/>
      <c r="G12" s="468"/>
      <c r="H12" s="468"/>
      <c r="I12" s="469"/>
      <c r="J12" s="487" t="str">
        <f>IF(入力画面!$C$24="","",入力画面!$C$24)</f>
        <v/>
      </c>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489"/>
    </row>
    <row r="13" spans="1:36" ht="17.25" customHeight="1">
      <c r="A13" s="467" t="s">
        <v>6</v>
      </c>
      <c r="B13" s="468"/>
      <c r="C13" s="468"/>
      <c r="D13" s="468"/>
      <c r="E13" s="468"/>
      <c r="F13" s="468"/>
      <c r="G13" s="468"/>
      <c r="H13" s="468"/>
      <c r="I13" s="469"/>
      <c r="J13" s="473" t="str">
        <f>IF(入力画面!$C$25="","",入力画面!$C$25)</f>
        <v/>
      </c>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5"/>
    </row>
    <row r="14" spans="1:36" ht="17.25" customHeight="1">
      <c r="A14" s="470" t="s">
        <v>56</v>
      </c>
      <c r="B14" s="471"/>
      <c r="C14" s="471"/>
      <c r="D14" s="471"/>
      <c r="E14" s="471"/>
      <c r="F14" s="471"/>
      <c r="G14" s="471"/>
      <c r="H14" s="471"/>
      <c r="I14" s="472"/>
      <c r="J14" s="476" t="str">
        <f>IF(入力画面!$C$26="","",入力画面!$C$26)</f>
        <v/>
      </c>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8"/>
    </row>
    <row r="15" spans="1:36" ht="17.25" customHeight="1">
      <c r="A15" s="450" t="s">
        <v>23</v>
      </c>
      <c r="B15" s="451"/>
      <c r="C15" s="451"/>
      <c r="D15" s="451"/>
      <c r="E15" s="451"/>
      <c r="F15" s="452"/>
      <c r="G15" s="32" t="s">
        <v>28</v>
      </c>
      <c r="H15" s="451" t="str">
        <f>IF(入力画面!$D$27="","",入力画面!$D$27)</f>
        <v/>
      </c>
      <c r="I15" s="451"/>
      <c r="J15" s="451"/>
      <c r="K15" s="29" t="s">
        <v>54</v>
      </c>
      <c r="L15" s="451" t="str">
        <f>IF(入力画面!$H$27="","",入力画面!$H$27)</f>
        <v/>
      </c>
      <c r="M15" s="451"/>
      <c r="N15" s="451"/>
      <c r="O15" s="32" t="s">
        <v>30</v>
      </c>
      <c r="P15" s="451" t="str">
        <f>IF(入力画面!$L$27="","",入力画面!$L$27)</f>
        <v/>
      </c>
      <c r="Q15" s="451"/>
      <c r="R15" s="451"/>
      <c r="S15" s="450" t="s">
        <v>55</v>
      </c>
      <c r="T15" s="451"/>
      <c r="U15" s="451"/>
      <c r="V15" s="451"/>
      <c r="W15" s="451"/>
      <c r="X15" s="452"/>
      <c r="Y15" s="32" t="s">
        <v>28</v>
      </c>
      <c r="Z15" s="451" t="str">
        <f>IF(入力画面!$D$28="","",入力画面!$D$28)</f>
        <v/>
      </c>
      <c r="AA15" s="451"/>
      <c r="AB15" s="451"/>
      <c r="AC15" s="29" t="s">
        <v>54</v>
      </c>
      <c r="AD15" s="451" t="str">
        <f>IF(入力画面!$H$28="","",入力画面!$H$28)</f>
        <v/>
      </c>
      <c r="AE15" s="451"/>
      <c r="AF15" s="451"/>
      <c r="AG15" s="32" t="s">
        <v>30</v>
      </c>
      <c r="AH15" s="451" t="str">
        <f>IF(入力画面!$L$28="","",入力画面!$L$28)</f>
        <v/>
      </c>
      <c r="AI15" s="451"/>
      <c r="AJ15" s="452"/>
    </row>
    <row r="16" spans="1:36" ht="17.25" customHeight="1">
      <c r="A16" s="450" t="s">
        <v>121</v>
      </c>
      <c r="B16" s="451"/>
      <c r="C16" s="451"/>
      <c r="D16" s="451"/>
      <c r="E16" s="451"/>
      <c r="F16" s="452"/>
      <c r="G16" s="523"/>
      <c r="H16" s="524"/>
      <c r="I16" s="524"/>
      <c r="J16" s="524"/>
      <c r="K16" s="524"/>
      <c r="L16" s="85" t="s">
        <v>9</v>
      </c>
      <c r="M16" s="524"/>
      <c r="N16" s="524"/>
      <c r="O16" s="524"/>
      <c r="P16" s="85" t="s">
        <v>15</v>
      </c>
      <c r="Q16" s="524"/>
      <c r="R16" s="524"/>
      <c r="S16" s="524"/>
      <c r="T16" s="85" t="s">
        <v>122</v>
      </c>
      <c r="U16" s="29"/>
      <c r="V16" s="29"/>
      <c r="W16" s="29"/>
      <c r="X16" s="29"/>
      <c r="Y16" s="29"/>
      <c r="Z16" s="29"/>
      <c r="AA16" s="29"/>
      <c r="AB16" s="29"/>
      <c r="AC16" s="29"/>
      <c r="AD16" s="29"/>
      <c r="AE16" s="29"/>
      <c r="AF16" s="29"/>
      <c r="AG16" s="29"/>
      <c r="AH16" s="29"/>
      <c r="AI16" s="29"/>
      <c r="AJ16" s="42"/>
    </row>
    <row r="17" spans="1:36" ht="17.25" customHeight="1">
      <c r="A17" s="450" t="str">
        <f>IF(入力画面!$A$31="","","受領方法")</f>
        <v>受領方法</v>
      </c>
      <c r="B17" s="451"/>
      <c r="C17" s="451"/>
      <c r="D17" s="451"/>
      <c r="E17" s="451"/>
      <c r="F17" s="452"/>
      <c r="G17" s="508" t="str">
        <f>IF(入力画面!$A$31="","",IF(入力画面!C31="","１口座振替払　２窓口払　３納付書払",入力画面!$C$31))</f>
        <v>１口座振替払　２窓口払　３納付書払</v>
      </c>
      <c r="H17" s="509"/>
      <c r="I17" s="509"/>
      <c r="J17" s="509"/>
      <c r="K17" s="509"/>
      <c r="L17" s="509"/>
      <c r="M17" s="509"/>
      <c r="N17" s="509"/>
      <c r="O17" s="509"/>
      <c r="P17" s="509"/>
      <c r="Q17" s="509"/>
      <c r="R17" s="509"/>
      <c r="S17" s="509"/>
      <c r="T17" s="509"/>
      <c r="U17" s="509"/>
      <c r="V17" s="509"/>
      <c r="W17" s="509"/>
      <c r="X17" s="509"/>
      <c r="Y17" s="509"/>
      <c r="Z17" s="509"/>
      <c r="AA17" s="509"/>
      <c r="AB17" s="509"/>
      <c r="AC17" s="509"/>
      <c r="AD17" s="509"/>
      <c r="AE17" s="509"/>
      <c r="AF17" s="509"/>
      <c r="AG17" s="509"/>
      <c r="AH17" s="509"/>
      <c r="AI17" s="509"/>
      <c r="AJ17" s="510"/>
    </row>
    <row r="18" spans="1:36" ht="17.25" customHeight="1">
      <c r="B18" s="46" t="str">
        <f>IF(入力画面!$C$3="明石市公営企業管理者","通常口座名","口座振替払の場合")</f>
        <v>口座振替払の場合</v>
      </c>
      <c r="AJ18" s="65"/>
    </row>
    <row r="19" spans="1:36" ht="17.25" customHeight="1">
      <c r="A19" s="490" t="s">
        <v>57</v>
      </c>
      <c r="B19" s="493" t="s">
        <v>31</v>
      </c>
      <c r="C19" s="297"/>
      <c r="D19" s="297"/>
      <c r="E19" s="297"/>
      <c r="F19" s="298"/>
      <c r="G19" s="455" t="str">
        <f>IF(入力画面!$A$32="振込口座",IF(入力画面!$C$35="","",入力画面!$C$35),"")</f>
        <v/>
      </c>
      <c r="H19" s="456"/>
      <c r="I19" s="456"/>
      <c r="J19" s="456"/>
      <c r="K19" s="456"/>
      <c r="L19" s="456"/>
      <c r="M19" s="456"/>
      <c r="N19" s="456"/>
      <c r="O19" s="456"/>
      <c r="P19" s="456"/>
      <c r="Q19" s="462" t="str">
        <f>IF(入力画面!$A$32="振込口座",IF(入力画面!$C$34="","",入力画面!$C$34),"銀行・農協"&amp;CHAR(10)&amp;"金庫・組合")</f>
        <v/>
      </c>
      <c r="R19" s="462"/>
      <c r="S19" s="462"/>
      <c r="T19" s="462"/>
      <c r="U19" s="462"/>
      <c r="V19" s="463"/>
      <c r="W19" s="287" t="str">
        <f>IF(入力画面!$A$32="振込口座",IF(入力画面!$C$37="","",入力画面!$C$37),"")</f>
        <v/>
      </c>
      <c r="X19" s="288"/>
      <c r="Y19" s="288"/>
      <c r="Z19" s="288"/>
      <c r="AA19" s="288"/>
      <c r="AB19" s="288"/>
      <c r="AC19" s="288"/>
      <c r="AD19" s="288"/>
      <c r="AE19" s="275" t="str">
        <f>IF(入力画面!$A$32="振込口座",IF(入力画面!$C$36="","",IF(入力画面!$C$36="その他",入力画面!$G$36,入力画面!$C$36)),"本店・支店"&amp;CHAR(10)&amp;"出張所")</f>
        <v/>
      </c>
      <c r="AF19" s="275"/>
      <c r="AG19" s="275"/>
      <c r="AH19" s="275"/>
      <c r="AI19" s="275"/>
      <c r="AJ19" s="447"/>
    </row>
    <row r="20" spans="1:36" ht="17.25" customHeight="1">
      <c r="A20" s="491"/>
      <c r="B20" s="494"/>
      <c r="C20" s="300"/>
      <c r="D20" s="300"/>
      <c r="E20" s="300"/>
      <c r="F20" s="301"/>
      <c r="G20" s="457"/>
      <c r="H20" s="458"/>
      <c r="I20" s="458"/>
      <c r="J20" s="458"/>
      <c r="K20" s="458"/>
      <c r="L20" s="458"/>
      <c r="M20" s="458"/>
      <c r="N20" s="458"/>
      <c r="O20" s="458"/>
      <c r="P20" s="458"/>
      <c r="Q20" s="464"/>
      <c r="R20" s="464"/>
      <c r="S20" s="464"/>
      <c r="T20" s="464"/>
      <c r="U20" s="464"/>
      <c r="V20" s="465"/>
      <c r="W20" s="293"/>
      <c r="X20" s="294"/>
      <c r="Y20" s="294"/>
      <c r="Z20" s="294"/>
      <c r="AA20" s="294"/>
      <c r="AB20" s="294"/>
      <c r="AC20" s="294"/>
      <c r="AD20" s="294"/>
      <c r="AE20" s="278"/>
      <c r="AF20" s="278"/>
      <c r="AG20" s="278"/>
      <c r="AH20" s="278"/>
      <c r="AI20" s="278"/>
      <c r="AJ20" s="448"/>
    </row>
    <row r="21" spans="1:36" ht="17.25" customHeight="1">
      <c r="A21" s="491"/>
      <c r="B21" s="495"/>
      <c r="C21" s="330"/>
      <c r="D21" s="330"/>
      <c r="E21" s="330"/>
      <c r="F21" s="496"/>
      <c r="G21" s="459"/>
      <c r="H21" s="460"/>
      <c r="I21" s="460"/>
      <c r="J21" s="460"/>
      <c r="K21" s="460"/>
      <c r="L21" s="460"/>
      <c r="M21" s="460"/>
      <c r="N21" s="460"/>
      <c r="O21" s="460"/>
      <c r="P21" s="460"/>
      <c r="Q21" s="63" t="str">
        <f>IF(入力画面!$C$34="その他","(",IF(AND(入力画面!$C$34="",入力画面!$F$34=""),"(",""))</f>
        <v>(</v>
      </c>
      <c r="R21" s="278" t="str">
        <f>IF(入力画面!$A$32="振込口座",IF(入力画面!$G$34="","",入力画面!$G$34),"")</f>
        <v/>
      </c>
      <c r="S21" s="278"/>
      <c r="T21" s="278"/>
      <c r="U21" s="278"/>
      <c r="V21" s="64" t="str">
        <f>IF(入力画面!$C$34="その他",")",IF(AND(入力画面!$C$34="",入力画面!$F$34=""),")",""))</f>
        <v>)</v>
      </c>
      <c r="W21" s="272" t="s">
        <v>65</v>
      </c>
      <c r="X21" s="272"/>
      <c r="Y21" s="272"/>
      <c r="Z21" s="272"/>
      <c r="AA21" s="272"/>
      <c r="AB21" s="272"/>
      <c r="AC21" s="272"/>
      <c r="AD21" s="466"/>
      <c r="AE21" s="461" t="str">
        <f>IF(入力画面!$A$32="振込口座",IF(入力画面!$C$38="","",入力画面!$C$38),"")</f>
        <v/>
      </c>
      <c r="AF21" s="449"/>
      <c r="AG21" s="449" t="str">
        <f>IF(入力画面!$A$32="振込口座",IF(入力画面!$D$38="","",入力画面!$D$38),"")</f>
        <v/>
      </c>
      <c r="AH21" s="449"/>
      <c r="AI21" s="449" t="str">
        <f>IF(入力画面!$A$32="振込口座",IF(入力画面!$E$38="","",入力画面!$E$38),"")</f>
        <v/>
      </c>
      <c r="AJ21" s="500"/>
    </row>
    <row r="22" spans="1:36" ht="17.25" customHeight="1">
      <c r="A22" s="491"/>
      <c r="B22" s="450" t="s">
        <v>32</v>
      </c>
      <c r="C22" s="451"/>
      <c r="D22" s="451"/>
      <c r="E22" s="451"/>
      <c r="F22" s="452"/>
      <c r="G22" s="453" t="str">
        <f>IF(入力画面!$A$32="振込口座",IF(入力画面!$C$39="","１普通　２当座　９その他",入力画面!$C$39),"１普通　２当座　９その他")</f>
        <v>１普通　２当座　９その他</v>
      </c>
      <c r="H22" s="178"/>
      <c r="I22" s="178"/>
      <c r="J22" s="178"/>
      <c r="K22" s="178"/>
      <c r="L22" s="178"/>
      <c r="M22" s="178"/>
      <c r="N22" s="178"/>
      <c r="O22" s="178"/>
      <c r="P22" s="178"/>
      <c r="Q22" s="178"/>
      <c r="R22" s="178"/>
      <c r="S22" s="178"/>
      <c r="T22" s="178"/>
      <c r="U22" s="178"/>
      <c r="V22" s="454"/>
      <c r="W22" s="450" t="s">
        <v>58</v>
      </c>
      <c r="X22" s="451"/>
      <c r="Y22" s="451"/>
      <c r="Z22" s="451"/>
      <c r="AA22" s="451"/>
      <c r="AB22" s="451"/>
      <c r="AC22" s="452"/>
      <c r="AD22" s="60" t="str">
        <f>IF(入力画面!$A$32="振込口座",IF(入力画面!$C$40="","",入力画面!$C$40),"")</f>
        <v/>
      </c>
      <c r="AE22" s="61" t="str">
        <f>IF(入力画面!$A$32="振込口座",IF(入力画面!$D$40="","",入力画面!$D$40),"")</f>
        <v/>
      </c>
      <c r="AF22" s="61" t="str">
        <f>IF(入力画面!$A$32="振込口座",IF(入力画面!$E$40="","",入力画面!$E$40),"")</f>
        <v/>
      </c>
      <c r="AG22" s="61" t="str">
        <f>IF(入力画面!$A$32="振込口座",IF(入力画面!$F$40="","",入力画面!$F$40),"")</f>
        <v/>
      </c>
      <c r="AH22" s="61" t="str">
        <f>IF(入力画面!$A$32="振込口座",IF(入力画面!$G$40="","",入力画面!$G$40),"")</f>
        <v/>
      </c>
      <c r="AI22" s="61" t="str">
        <f>IF(入力画面!$A$32="振込口座",IF(入力画面!$H$40="","",入力画面!$H$40),"")</f>
        <v/>
      </c>
      <c r="AJ22" s="62" t="str">
        <f>IF(入力画面!$A$32="振込口座",IF(入力画面!$I$40="","",入力画面!$I$40),"")</f>
        <v/>
      </c>
    </row>
    <row r="23" spans="1:36" ht="17.25" customHeight="1">
      <c r="A23" s="491"/>
      <c r="B23" s="493" t="s">
        <v>59</v>
      </c>
      <c r="C23" s="298"/>
      <c r="D23" s="443" t="s">
        <v>33</v>
      </c>
      <c r="E23" s="444"/>
      <c r="F23" s="444"/>
      <c r="G23" s="484" t="str">
        <f>IF(入力画面!$A$32="振込口座",IF(入力画面!$C$41="","",入力画面!$C$41),"")</f>
        <v/>
      </c>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6"/>
    </row>
    <row r="24" spans="1:36" ht="17.25" customHeight="1">
      <c r="A24" s="492"/>
      <c r="B24" s="495"/>
      <c r="C24" s="496"/>
      <c r="D24" s="445" t="s">
        <v>20</v>
      </c>
      <c r="E24" s="446"/>
      <c r="F24" s="446"/>
      <c r="G24" s="497" t="str">
        <f>IF(入力画面!$A$32="振込口座",IF(入力画面!$C$42="","",入力画面!$C$42),"")</f>
        <v/>
      </c>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9"/>
    </row>
    <row r="25" spans="1:36" ht="17.25" customHeight="1">
      <c r="B25" s="46" t="s">
        <v>60</v>
      </c>
      <c r="AJ25" s="65"/>
    </row>
    <row r="26" spans="1:36" ht="17.25" customHeight="1">
      <c r="A26" s="490" t="s">
        <v>57</v>
      </c>
      <c r="B26" s="493" t="s">
        <v>31</v>
      </c>
      <c r="C26" s="297"/>
      <c r="D26" s="297"/>
      <c r="E26" s="297"/>
      <c r="F26" s="298"/>
      <c r="G26" s="455" t="str">
        <f>IF(入力画面!$A$32="振込口座",IF(入力画面!$M$35="","",入力画面!$M$35),"")</f>
        <v/>
      </c>
      <c r="H26" s="456"/>
      <c r="I26" s="456"/>
      <c r="J26" s="456"/>
      <c r="K26" s="456"/>
      <c r="L26" s="456"/>
      <c r="M26" s="456"/>
      <c r="N26" s="456"/>
      <c r="O26" s="456"/>
      <c r="P26" s="456"/>
      <c r="Q26" s="462" t="str">
        <f>IF(入力画面!$A$32="振込口座",IF(入力画面!$M$34="","",入力画面!$M$34),"銀行・農協"&amp;CHAR(10)&amp;"金庫・組合")</f>
        <v/>
      </c>
      <c r="R26" s="462"/>
      <c r="S26" s="462"/>
      <c r="T26" s="462"/>
      <c r="U26" s="462"/>
      <c r="V26" s="463"/>
      <c r="W26" s="287" t="str">
        <f>IF(入力画面!$A$32="振込口座",IF(入力画面!$M$37="","",入力画面!$M$37),"")</f>
        <v/>
      </c>
      <c r="X26" s="288"/>
      <c r="Y26" s="288"/>
      <c r="Z26" s="288"/>
      <c r="AA26" s="288"/>
      <c r="AB26" s="288"/>
      <c r="AC26" s="288"/>
      <c r="AD26" s="288"/>
      <c r="AE26" s="275" t="str">
        <f>IF(入力画面!$A$32="振込口座",IF(入力画面!$M$36="","",IF(入力画面!$M$36="その他",入力画面!$Q$36,入力画面!$M$36)),"本店・支店"&amp;CHAR(10)&amp;"出張所")</f>
        <v/>
      </c>
      <c r="AF26" s="275"/>
      <c r="AG26" s="275"/>
      <c r="AH26" s="275"/>
      <c r="AI26" s="275"/>
      <c r="AJ26" s="447"/>
    </row>
    <row r="27" spans="1:36" ht="17.25" customHeight="1">
      <c r="A27" s="491"/>
      <c r="B27" s="494"/>
      <c r="C27" s="300"/>
      <c r="D27" s="300"/>
      <c r="E27" s="300"/>
      <c r="F27" s="301"/>
      <c r="G27" s="457"/>
      <c r="H27" s="458"/>
      <c r="I27" s="458"/>
      <c r="J27" s="458"/>
      <c r="K27" s="458"/>
      <c r="L27" s="458"/>
      <c r="M27" s="458"/>
      <c r="N27" s="458"/>
      <c r="O27" s="458"/>
      <c r="P27" s="458"/>
      <c r="Q27" s="464"/>
      <c r="R27" s="464"/>
      <c r="S27" s="464"/>
      <c r="T27" s="464"/>
      <c r="U27" s="464"/>
      <c r="V27" s="465"/>
      <c r="W27" s="293"/>
      <c r="X27" s="294"/>
      <c r="Y27" s="294"/>
      <c r="Z27" s="294"/>
      <c r="AA27" s="294"/>
      <c r="AB27" s="294"/>
      <c r="AC27" s="294"/>
      <c r="AD27" s="294"/>
      <c r="AE27" s="278"/>
      <c r="AF27" s="278"/>
      <c r="AG27" s="278"/>
      <c r="AH27" s="278"/>
      <c r="AI27" s="278"/>
      <c r="AJ27" s="448"/>
    </row>
    <row r="28" spans="1:36" ht="17.25" customHeight="1">
      <c r="A28" s="491"/>
      <c r="B28" s="495"/>
      <c r="C28" s="330"/>
      <c r="D28" s="330"/>
      <c r="E28" s="330"/>
      <c r="F28" s="496"/>
      <c r="G28" s="459"/>
      <c r="H28" s="460"/>
      <c r="I28" s="460"/>
      <c r="J28" s="460"/>
      <c r="K28" s="460"/>
      <c r="L28" s="460"/>
      <c r="M28" s="460"/>
      <c r="N28" s="460"/>
      <c r="O28" s="460"/>
      <c r="P28" s="460"/>
      <c r="Q28" s="63" t="str">
        <f>IF(入力画面!$M$34="その他","(",IF(AND(入力画面!$M$34="",入力画面!$P$34=""),"(",""))</f>
        <v>(</v>
      </c>
      <c r="R28" s="278" t="str">
        <f>IF(入力画面!$A$32="振込口座",IF(入力画面!$Q$34="","",入力画面!$Q$34),"")</f>
        <v/>
      </c>
      <c r="S28" s="278"/>
      <c r="T28" s="278"/>
      <c r="U28" s="278"/>
      <c r="V28" s="64" t="str">
        <f>IF(入力画面!$M$34="その他",")",IF(AND(入力画面!$M$34="",入力画面!$V$34=""),")",""))</f>
        <v>)</v>
      </c>
      <c r="W28" s="272" t="s">
        <v>65</v>
      </c>
      <c r="X28" s="272"/>
      <c r="Y28" s="272"/>
      <c r="Z28" s="272"/>
      <c r="AA28" s="272"/>
      <c r="AB28" s="272"/>
      <c r="AC28" s="272"/>
      <c r="AD28" s="466"/>
      <c r="AE28" s="461" t="str">
        <f>IF(入力画面!$A$32="振込口座",IF(入力画面!$M$38="","",入力画面!$M$38),"")</f>
        <v/>
      </c>
      <c r="AF28" s="449"/>
      <c r="AG28" s="449" t="str">
        <f>IF(入力画面!$A$32="振込口座",IF(入力画面!$N$38="","",入力画面!$N$38),"")</f>
        <v/>
      </c>
      <c r="AH28" s="449"/>
      <c r="AI28" s="449" t="str">
        <f>IF(入力画面!$A$32="振込口座",IF(入力画面!$O$38="","",入力画面!$O$38),"")</f>
        <v/>
      </c>
      <c r="AJ28" s="500"/>
    </row>
    <row r="29" spans="1:36" ht="17.25" customHeight="1">
      <c r="A29" s="491"/>
      <c r="B29" s="450" t="s">
        <v>32</v>
      </c>
      <c r="C29" s="451"/>
      <c r="D29" s="451"/>
      <c r="E29" s="451"/>
      <c r="F29" s="452"/>
      <c r="G29" s="453" t="str">
        <f>IF(入力画面!$A$32="振込口座",IF($G$26="","１普通（前金払口座）","１普通（前金払口座）"),"１普通（前金払口座）")</f>
        <v>１普通（前金払口座）</v>
      </c>
      <c r="H29" s="501"/>
      <c r="I29" s="501"/>
      <c r="J29" s="501"/>
      <c r="K29" s="501"/>
      <c r="L29" s="501"/>
      <c r="M29" s="501"/>
      <c r="N29" s="501"/>
      <c r="O29" s="501"/>
      <c r="P29" s="501"/>
      <c r="Q29" s="501"/>
      <c r="R29" s="501"/>
      <c r="S29" s="501"/>
      <c r="T29" s="501"/>
      <c r="U29" s="501"/>
      <c r="V29" s="502"/>
      <c r="W29" s="450" t="s">
        <v>58</v>
      </c>
      <c r="X29" s="451"/>
      <c r="Y29" s="451"/>
      <c r="Z29" s="451"/>
      <c r="AA29" s="451"/>
      <c r="AB29" s="451"/>
      <c r="AC29" s="452"/>
      <c r="AD29" s="60" t="str">
        <f>IF(入力画面!$A$32="振込口座",IF(入力画面!$M$40="","",入力画面!$M$40),"")</f>
        <v/>
      </c>
      <c r="AE29" s="61" t="str">
        <f>IF(入力画面!$A$32="振込口座",IF(入力画面!$N$40="","",入力画面!$N$40),"")</f>
        <v/>
      </c>
      <c r="AF29" s="61" t="str">
        <f>IF(入力画面!$A$32="振込口座",IF(入力画面!$O$40="","",入力画面!$O$40),"")</f>
        <v/>
      </c>
      <c r="AG29" s="61" t="str">
        <f>IF(入力画面!$A$32="振込口座",IF(入力画面!$P$40="","",入力画面!$P$40),"")</f>
        <v/>
      </c>
      <c r="AH29" s="61" t="str">
        <f>IF(入力画面!$A$32="振込口座",IF(入力画面!$Q$40="","",入力画面!$Q$40),"")</f>
        <v/>
      </c>
      <c r="AI29" s="61" t="str">
        <f>IF(入力画面!$A$32="振込口座",IF(入力画面!$R$40="","",入力画面!$R$40),"")</f>
        <v/>
      </c>
      <c r="AJ29" s="62" t="str">
        <f>IF(入力画面!$A$32="振込口座",IF(入力画面!$S$40="","",入力画面!$S$40),"")</f>
        <v/>
      </c>
    </row>
    <row r="30" spans="1:36" ht="17.25" customHeight="1">
      <c r="A30" s="491"/>
      <c r="B30" s="493" t="s">
        <v>59</v>
      </c>
      <c r="C30" s="298"/>
      <c r="D30" s="443" t="s">
        <v>33</v>
      </c>
      <c r="E30" s="444"/>
      <c r="F30" s="444"/>
      <c r="G30" s="484" t="str">
        <f>IF(入力画面!$A$32="振込口座",IF(入力画面!$M$41="","",入力画面!$M$41),"")</f>
        <v/>
      </c>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6"/>
    </row>
    <row r="31" spans="1:36" ht="17.25" customHeight="1">
      <c r="A31" s="492"/>
      <c r="B31" s="495"/>
      <c r="C31" s="496"/>
      <c r="D31" s="445" t="s">
        <v>20</v>
      </c>
      <c r="E31" s="446"/>
      <c r="F31" s="446"/>
      <c r="G31" s="497" t="str">
        <f>IF(入力画面!$A$32="振込口座",IF(入力画面!$M$42="","",入力画面!$M$42),"")</f>
        <v/>
      </c>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9"/>
    </row>
    <row r="32" spans="1:36" ht="17.25" customHeight="1">
      <c r="B32" s="66" t="s">
        <v>61</v>
      </c>
      <c r="C32" s="46" t="s">
        <v>62</v>
      </c>
      <c r="G32" s="480" t="s">
        <v>95</v>
      </c>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row>
    <row r="33" spans="1:36" ht="17.25" customHeight="1">
      <c r="G33" s="479" t="s">
        <v>268</v>
      </c>
      <c r="H33" s="479"/>
      <c r="I33" s="479"/>
      <c r="J33" s="479"/>
      <c r="K33" s="479"/>
      <c r="L33" s="479"/>
      <c r="M33" s="479"/>
      <c r="N33" s="479"/>
      <c r="O33" s="479"/>
      <c r="P33" s="479"/>
      <c r="Q33" s="479"/>
      <c r="R33" s="479"/>
      <c r="S33" s="479"/>
      <c r="T33" s="479"/>
      <c r="U33" s="479"/>
      <c r="V33" s="479"/>
      <c r="W33" s="479"/>
      <c r="X33" s="479"/>
      <c r="Y33" s="479"/>
      <c r="Z33" s="479"/>
      <c r="AA33" s="479"/>
      <c r="AB33" s="479"/>
      <c r="AC33" s="479"/>
      <c r="AD33" s="479"/>
      <c r="AE33" s="479"/>
      <c r="AF33" s="479"/>
      <c r="AG33" s="479"/>
      <c r="AH33" s="479"/>
      <c r="AI33" s="479"/>
      <c r="AJ33" s="479"/>
    </row>
    <row r="34" spans="1:36" ht="17.25" customHeight="1">
      <c r="G34" s="479" t="str">
        <f>IF(入力画面!$C$3="明石市公営企業管理者","","3 口座振替払の支払内容は預金通帳にてご確認ください。")</f>
        <v>3 口座振替払の支払内容は預金通帳にてご確認ください。</v>
      </c>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row>
    <row r="35" spans="1:36" ht="17.25" customHeight="1" thickBot="1">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row>
    <row r="36" spans="1:36" ht="17.25" customHeight="1" thickTop="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row>
    <row r="37" spans="1:36" ht="17.25" customHeight="1">
      <c r="A37" s="66"/>
      <c r="B37" s="46" t="str">
        <f>IF(入力画面!$C$3="明石市公営企業管理者","水道部総務課財務係処理欄","会計室処理欄")</f>
        <v>会計室処理欄</v>
      </c>
      <c r="V37" s="504" t="s">
        <v>63</v>
      </c>
      <c r="W37" s="504"/>
      <c r="X37" s="504"/>
      <c r="Z37" s="46" t="s">
        <v>277</v>
      </c>
      <c r="AD37" s="46" t="s">
        <v>9</v>
      </c>
      <c r="AG37" s="46" t="s">
        <v>15</v>
      </c>
      <c r="AJ37" s="46" t="s">
        <v>16</v>
      </c>
    </row>
    <row r="38" spans="1:36" ht="17.25" customHeight="1">
      <c r="B38" s="503" t="s">
        <v>34</v>
      </c>
      <c r="C38" s="503"/>
      <c r="D38" s="260"/>
      <c r="E38" s="260"/>
      <c r="F38" s="260"/>
      <c r="G38" s="260"/>
      <c r="H38" s="260"/>
      <c r="I38" s="503" t="s">
        <v>35</v>
      </c>
      <c r="J38" s="503"/>
      <c r="K38" s="260"/>
      <c r="L38" s="260"/>
      <c r="M38" s="260"/>
      <c r="N38" s="260"/>
      <c r="O38" s="260"/>
      <c r="Y38" s="35"/>
      <c r="Z38" s="35"/>
      <c r="AA38" s="35"/>
      <c r="AB38" s="35"/>
      <c r="AC38" s="35"/>
      <c r="AD38" s="35"/>
      <c r="AE38" s="35"/>
      <c r="AF38" s="35"/>
      <c r="AG38" s="35"/>
      <c r="AH38" s="35"/>
      <c r="AI38" s="35"/>
      <c r="AJ38" s="35"/>
    </row>
    <row r="39" spans="1:36" ht="17.25" customHeight="1">
      <c r="B39" s="503"/>
      <c r="C39" s="503"/>
      <c r="D39" s="260"/>
      <c r="E39" s="260"/>
      <c r="F39" s="260"/>
      <c r="G39" s="260"/>
      <c r="H39" s="260"/>
      <c r="I39" s="503"/>
      <c r="J39" s="503"/>
      <c r="K39" s="260"/>
      <c r="L39" s="260"/>
      <c r="M39" s="260"/>
      <c r="N39" s="260"/>
      <c r="O39" s="260"/>
      <c r="Y39" s="35"/>
      <c r="Z39" s="35"/>
      <c r="AA39" s="35"/>
      <c r="AB39" s="35"/>
      <c r="AC39" s="35"/>
      <c r="AD39" s="35"/>
      <c r="AE39" s="35"/>
      <c r="AF39" s="35"/>
      <c r="AG39" s="35"/>
      <c r="AH39" s="35"/>
      <c r="AI39" s="35"/>
      <c r="AJ39" s="35"/>
    </row>
    <row r="40" spans="1:36" ht="17.25" customHeight="1">
      <c r="B40" s="503"/>
      <c r="C40" s="503"/>
      <c r="D40" s="260"/>
      <c r="E40" s="260"/>
      <c r="F40" s="260"/>
      <c r="G40" s="260"/>
      <c r="H40" s="260"/>
      <c r="I40" s="503"/>
      <c r="J40" s="503"/>
      <c r="K40" s="260"/>
      <c r="L40" s="260"/>
      <c r="M40" s="260"/>
      <c r="N40" s="260"/>
      <c r="O40" s="260"/>
      <c r="Y40" s="35"/>
      <c r="Z40" s="35"/>
      <c r="AA40" s="35"/>
      <c r="AB40" s="35"/>
      <c r="AC40" s="35"/>
      <c r="AD40" s="35"/>
      <c r="AE40" s="35"/>
      <c r="AF40" s="35"/>
      <c r="AG40" s="35"/>
      <c r="AH40" s="35"/>
      <c r="AI40" s="35"/>
      <c r="AJ40" s="35"/>
    </row>
    <row r="41" spans="1:36" ht="17.25" customHeight="1">
      <c r="B41" s="66"/>
      <c r="V41" s="450" t="s">
        <v>64</v>
      </c>
      <c r="W41" s="451"/>
      <c r="X41" s="451"/>
      <c r="Y41" s="452"/>
      <c r="Z41" s="29"/>
      <c r="AA41" s="29"/>
      <c r="AB41" s="29"/>
      <c r="AC41" s="29"/>
      <c r="AD41" s="29"/>
      <c r="AE41" s="29"/>
      <c r="AF41" s="29"/>
      <c r="AG41" s="29"/>
      <c r="AH41" s="29"/>
      <c r="AI41" s="29"/>
      <c r="AJ41" s="42"/>
    </row>
    <row r="42" spans="1:36" ht="17.25" customHeight="1">
      <c r="B42" s="450" t="str">
        <f>IF(入力画面!$C$3="明石市公営企業管理者","コード","債権者番号")</f>
        <v>債権者番号</v>
      </c>
      <c r="C42" s="451"/>
      <c r="D42" s="451"/>
      <c r="E42" s="451"/>
      <c r="F42" s="452"/>
      <c r="G42" s="68"/>
      <c r="H42" s="69"/>
      <c r="I42" s="69"/>
      <c r="J42" s="69"/>
      <c r="K42" s="69"/>
      <c r="L42" s="69"/>
      <c r="M42" s="69"/>
      <c r="N42" s="70"/>
      <c r="Y42" s="35"/>
      <c r="Z42" s="35"/>
      <c r="AA42" s="35"/>
      <c r="AB42" s="35"/>
      <c r="AC42" s="35"/>
      <c r="AD42" s="35"/>
      <c r="AE42" s="35"/>
      <c r="AF42" s="35"/>
      <c r="AG42" s="35"/>
      <c r="AH42" s="35"/>
      <c r="AI42" s="35"/>
      <c r="AJ42" s="35"/>
    </row>
    <row r="43" spans="1:36" ht="17.25" customHeight="1">
      <c r="B43" s="66"/>
      <c r="C43" s="66"/>
      <c r="D43" s="66"/>
      <c r="E43" s="66"/>
      <c r="F43" s="66"/>
      <c r="G43" s="66"/>
      <c r="H43" s="66"/>
      <c r="I43" s="66"/>
      <c r="J43" s="66"/>
      <c r="K43" s="66"/>
      <c r="L43" s="66"/>
      <c r="M43" s="66"/>
      <c r="N43" s="66"/>
      <c r="O43" s="66"/>
      <c r="Y43" s="35"/>
      <c r="Z43" s="35"/>
      <c r="AA43" s="35"/>
      <c r="AB43" s="35"/>
      <c r="AC43" s="35"/>
      <c r="AD43" s="35"/>
      <c r="AE43" s="35"/>
      <c r="AF43" s="35"/>
      <c r="AG43" s="35"/>
      <c r="AH43" s="35"/>
      <c r="AI43" s="35"/>
      <c r="AJ43" s="35"/>
    </row>
    <row r="44" spans="1:36" ht="17.25" customHeight="1">
      <c r="B44" s="66"/>
      <c r="C44" s="66"/>
      <c r="D44" s="66"/>
      <c r="E44" s="66"/>
      <c r="F44" s="66"/>
      <c r="G44" s="66"/>
      <c r="H44" s="66"/>
      <c r="I44" s="66"/>
      <c r="J44" s="66"/>
      <c r="K44" s="66"/>
      <c r="L44" s="66"/>
      <c r="M44" s="66"/>
      <c r="N44" s="66"/>
      <c r="O44" s="66"/>
      <c r="Y44" s="35"/>
      <c r="Z44" s="35"/>
      <c r="AA44" s="35"/>
      <c r="AB44" s="35"/>
      <c r="AC44" s="35"/>
      <c r="AD44" s="35"/>
      <c r="AE44" s="35"/>
      <c r="AF44" s="35"/>
      <c r="AG44" s="35"/>
      <c r="AH44" s="35"/>
      <c r="AI44" s="35"/>
      <c r="AJ44" s="35"/>
    </row>
    <row r="45" spans="1:36" ht="17.25" customHeight="1">
      <c r="B45" s="66"/>
      <c r="C45" s="66"/>
      <c r="D45" s="66"/>
      <c r="E45" s="66"/>
      <c r="F45" s="66"/>
      <c r="G45" s="66"/>
      <c r="H45" s="66"/>
      <c r="I45" s="66"/>
      <c r="J45" s="66"/>
      <c r="K45" s="66"/>
      <c r="L45" s="66"/>
      <c r="M45" s="66"/>
      <c r="O45" s="66"/>
      <c r="Y45" s="35"/>
      <c r="Z45" s="35"/>
      <c r="AA45" s="35"/>
      <c r="AB45" s="35"/>
      <c r="AC45" s="35"/>
      <c r="AD45" s="35"/>
      <c r="AE45" s="35"/>
      <c r="AF45" s="35"/>
      <c r="AG45" s="35"/>
      <c r="AH45" s="35"/>
      <c r="AI45" s="35"/>
      <c r="AJ45" s="35"/>
    </row>
    <row r="46" spans="1:36" ht="17.25" customHeight="1">
      <c r="Y46" s="35"/>
      <c r="Z46" s="35"/>
      <c r="AA46" s="35"/>
      <c r="AB46" s="35"/>
      <c r="AC46" s="35"/>
      <c r="AD46" s="35"/>
      <c r="AE46" s="35"/>
      <c r="AF46" s="35"/>
      <c r="AG46" s="35"/>
      <c r="AH46" s="35"/>
      <c r="AI46" s="35"/>
      <c r="AJ46" s="35"/>
    </row>
  </sheetData>
  <mergeCells count="83">
    <mergeCell ref="AG28:AH28"/>
    <mergeCell ref="A16:F16"/>
    <mergeCell ref="G16:K16"/>
    <mergeCell ref="M16:O16"/>
    <mergeCell ref="Q16:S16"/>
    <mergeCell ref="W28:AD28"/>
    <mergeCell ref="AE28:AF28"/>
    <mergeCell ref="W22:AC22"/>
    <mergeCell ref="A26:A31"/>
    <mergeCell ref="B29:F29"/>
    <mergeCell ref="B26:F28"/>
    <mergeCell ref="Q26:V27"/>
    <mergeCell ref="R28:U28"/>
    <mergeCell ref="AE26:AJ27"/>
    <mergeCell ref="W26:AD27"/>
    <mergeCell ref="W19:AD20"/>
    <mergeCell ref="A1:AJ1"/>
    <mergeCell ref="B3:AI3"/>
    <mergeCell ref="C4:X4"/>
    <mergeCell ref="G17:AJ17"/>
    <mergeCell ref="AB2:AC2"/>
    <mergeCell ref="AD5:AJ5"/>
    <mergeCell ref="H7:O7"/>
    <mergeCell ref="G8:Y10"/>
    <mergeCell ref="A7:F10"/>
    <mergeCell ref="AB8:AC9"/>
    <mergeCell ref="AG8:AI9"/>
    <mergeCell ref="AE2:AF2"/>
    <mergeCell ref="AH2:AI2"/>
    <mergeCell ref="AD15:AF15"/>
    <mergeCell ref="AH15:AJ15"/>
    <mergeCell ref="Y4:AJ4"/>
    <mergeCell ref="AI28:AJ28"/>
    <mergeCell ref="G29:V29"/>
    <mergeCell ref="G26:P28"/>
    <mergeCell ref="W29:AC29"/>
    <mergeCell ref="B42:F42"/>
    <mergeCell ref="K38:O40"/>
    <mergeCell ref="B38:C40"/>
    <mergeCell ref="D38:H40"/>
    <mergeCell ref="V37:X37"/>
    <mergeCell ref="V41:Y41"/>
    <mergeCell ref="I38:J40"/>
    <mergeCell ref="B30:C31"/>
    <mergeCell ref="D30:F30"/>
    <mergeCell ref="G30:AJ30"/>
    <mergeCell ref="D31:F31"/>
    <mergeCell ref="G31:AJ31"/>
    <mergeCell ref="G34:AJ34"/>
    <mergeCell ref="G32:AJ32"/>
    <mergeCell ref="G33:AJ33"/>
    <mergeCell ref="A11:I11"/>
    <mergeCell ref="A12:I12"/>
    <mergeCell ref="J11:AJ11"/>
    <mergeCell ref="J12:AJ12"/>
    <mergeCell ref="P15:R15"/>
    <mergeCell ref="S15:X15"/>
    <mergeCell ref="A19:A24"/>
    <mergeCell ref="B19:F21"/>
    <mergeCell ref="B23:C24"/>
    <mergeCell ref="G23:AJ23"/>
    <mergeCell ref="G24:AJ24"/>
    <mergeCell ref="A17:F17"/>
    <mergeCell ref="AI21:AJ21"/>
    <mergeCell ref="A13:I13"/>
    <mergeCell ref="A14:I14"/>
    <mergeCell ref="J13:AJ13"/>
    <mergeCell ref="A15:F15"/>
    <mergeCell ref="H15:J15"/>
    <mergeCell ref="L15:N15"/>
    <mergeCell ref="Z15:AB15"/>
    <mergeCell ref="J14:AJ14"/>
    <mergeCell ref="D23:F23"/>
    <mergeCell ref="D24:F24"/>
    <mergeCell ref="AE19:AJ20"/>
    <mergeCell ref="AG21:AH21"/>
    <mergeCell ref="B22:F22"/>
    <mergeCell ref="G22:V22"/>
    <mergeCell ref="G19:P21"/>
    <mergeCell ref="AE21:AF21"/>
    <mergeCell ref="Q19:V20"/>
    <mergeCell ref="W21:AD21"/>
    <mergeCell ref="R21:U21"/>
  </mergeCells>
  <phoneticPr fontId="2"/>
  <conditionalFormatting sqref="N42:R42">
    <cfRule type="expression" dxfId="1" priority="1" stopIfTrue="1">
      <formula>$B$42="コード"</formula>
    </cfRule>
  </conditionalFormatting>
  <conditionalFormatting sqref="S42">
    <cfRule type="expression" dxfId="0" priority="2" stopIfTrue="1">
      <formula>$B$42="コード"</formula>
    </cfRule>
  </conditionalFormatting>
  <pageMargins left="0.88" right="0.8" top="0.86614173228346458" bottom="0.86614173228346458"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
  <sheetViews>
    <sheetView topLeftCell="A7" zoomScaleNormal="100" workbookViewId="0">
      <selection activeCell="AQ19" sqref="AQ19"/>
    </sheetView>
  </sheetViews>
  <sheetFormatPr defaultColWidth="2.375" defaultRowHeight="16.5" customHeight="1"/>
  <cols>
    <col min="1" max="16384" width="2.375" style="1"/>
  </cols>
  <sheetData>
    <row r="1" spans="1:35" ht="16.5" customHeight="1">
      <c r="A1" s="52" t="s">
        <v>108</v>
      </c>
    </row>
    <row r="2" spans="1:35" ht="16.5" customHeight="1">
      <c r="A2" s="52"/>
    </row>
    <row r="3" spans="1:35" ht="16.5" customHeight="1">
      <c r="C3" s="528" t="s">
        <v>38</v>
      </c>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row>
    <row r="4" spans="1:35" ht="16.5" customHeight="1">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row>
    <row r="5" spans="1:35" ht="16.5" customHeight="1">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5" ht="16.5" customHeight="1">
      <c r="Y6" s="307" t="s">
        <v>277</v>
      </c>
      <c r="Z6" s="307"/>
      <c r="AA6" s="531"/>
      <c r="AB6" s="531"/>
      <c r="AC6" s="2" t="s">
        <v>9</v>
      </c>
      <c r="AD6" s="531"/>
      <c r="AE6" s="531"/>
      <c r="AF6" s="2" t="s">
        <v>15</v>
      </c>
      <c r="AG6" s="531"/>
      <c r="AH6" s="531"/>
      <c r="AI6" s="2" t="s">
        <v>16</v>
      </c>
    </row>
    <row r="7" spans="1:35" ht="16.5" customHeight="1">
      <c r="Y7" s="2"/>
      <c r="Z7" s="2"/>
      <c r="AA7" s="51"/>
      <c r="AB7" s="51"/>
      <c r="AC7" s="2"/>
      <c r="AD7" s="51"/>
      <c r="AE7" s="51"/>
      <c r="AF7" s="2"/>
      <c r="AG7" s="51"/>
      <c r="AH7" s="51"/>
      <c r="AI7" s="2"/>
    </row>
    <row r="8" spans="1:35" ht="17.25" customHeight="1">
      <c r="B8" s="506" t="str">
        <f>IF(入力画面!$C$3="明石市公営企業管理者","明石市公営企業管理者　様","明石市長　様")</f>
        <v>明石市長　様</v>
      </c>
      <c r="C8" s="506"/>
      <c r="D8" s="506"/>
      <c r="E8" s="506"/>
      <c r="F8" s="506"/>
      <c r="G8" s="506"/>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row>
    <row r="9" spans="1:35" ht="17.25" customHeight="1">
      <c r="B9" s="3"/>
      <c r="AA9" s="2"/>
      <c r="AB9" s="2"/>
      <c r="AE9" s="2"/>
      <c r="AF9" s="2"/>
    </row>
    <row r="10" spans="1:35" ht="16.5" customHeight="1">
      <c r="B10" s="3"/>
      <c r="AA10" s="2"/>
      <c r="AB10" s="2"/>
      <c r="AE10" s="2"/>
      <c r="AF10" s="2"/>
    </row>
    <row r="11" spans="1:35" ht="16.5" customHeight="1">
      <c r="P11" s="307" t="s">
        <v>116</v>
      </c>
      <c r="Q11" s="307"/>
      <c r="R11" s="307"/>
      <c r="S11" s="307"/>
    </row>
    <row r="12" spans="1:35" ht="16.5" customHeight="1">
      <c r="N12" s="308" t="s">
        <v>17</v>
      </c>
      <c r="O12" s="308"/>
      <c r="P12" s="308"/>
      <c r="Q12" s="308"/>
      <c r="R12" s="308"/>
      <c r="S12" s="308"/>
      <c r="T12" s="308"/>
      <c r="U12" s="308"/>
      <c r="V12" s="310" t="str">
        <f>IF(入力画面!$C$21="","",入力画面!$C$21)</f>
        <v/>
      </c>
      <c r="W12" s="310"/>
      <c r="X12" s="310"/>
      <c r="Y12" s="310"/>
      <c r="Z12" s="310"/>
      <c r="AA12" s="310"/>
      <c r="AB12" s="310"/>
      <c r="AC12" s="310"/>
      <c r="AD12" s="310"/>
      <c r="AE12" s="310"/>
      <c r="AF12" s="310"/>
      <c r="AG12" s="310"/>
      <c r="AH12" s="310"/>
      <c r="AI12" s="310"/>
    </row>
    <row r="13" spans="1:35" ht="16.5" customHeight="1">
      <c r="B13" s="3"/>
      <c r="N13" s="309"/>
      <c r="O13" s="309"/>
      <c r="P13" s="309"/>
      <c r="Q13" s="309"/>
      <c r="R13" s="309"/>
      <c r="S13" s="309"/>
      <c r="T13" s="309"/>
      <c r="U13" s="309"/>
      <c r="V13" s="311"/>
      <c r="W13" s="311"/>
      <c r="X13" s="311"/>
      <c r="Y13" s="311"/>
      <c r="Z13" s="311"/>
      <c r="AA13" s="311"/>
      <c r="AB13" s="311"/>
      <c r="AC13" s="311"/>
      <c r="AD13" s="311"/>
      <c r="AE13" s="311"/>
      <c r="AF13" s="311"/>
      <c r="AG13" s="311"/>
      <c r="AH13" s="311"/>
      <c r="AI13" s="311"/>
    </row>
    <row r="14" spans="1:35" ht="16.5" customHeight="1">
      <c r="N14" s="309"/>
      <c r="O14" s="309"/>
      <c r="P14" s="309"/>
      <c r="Q14" s="309"/>
      <c r="R14" s="309"/>
      <c r="S14" s="309"/>
      <c r="T14" s="309"/>
      <c r="U14" s="309"/>
      <c r="V14" s="311"/>
      <c r="W14" s="311"/>
      <c r="X14" s="311"/>
      <c r="Y14" s="311"/>
      <c r="Z14" s="311"/>
      <c r="AA14" s="311"/>
      <c r="AB14" s="311"/>
      <c r="AC14" s="311"/>
      <c r="AD14" s="311"/>
      <c r="AE14" s="311"/>
      <c r="AF14" s="311"/>
      <c r="AG14" s="311"/>
      <c r="AH14" s="311"/>
      <c r="AI14" s="311"/>
    </row>
    <row r="15" spans="1:35" ht="16.5" customHeight="1">
      <c r="N15" s="308" t="s">
        <v>18</v>
      </c>
      <c r="O15" s="309"/>
      <c r="P15" s="309"/>
      <c r="Q15" s="309"/>
      <c r="R15" s="309"/>
      <c r="S15" s="309"/>
      <c r="T15" s="309"/>
      <c r="U15" s="309"/>
      <c r="V15" s="312" t="str">
        <f>IF(入力画面!$C$24="","",入力画面!$C$24)</f>
        <v/>
      </c>
      <c r="W15" s="311"/>
      <c r="X15" s="311"/>
      <c r="Y15" s="311"/>
      <c r="Z15" s="311"/>
      <c r="AA15" s="311"/>
      <c r="AB15" s="311"/>
      <c r="AC15" s="311"/>
      <c r="AD15" s="311"/>
      <c r="AE15" s="311"/>
      <c r="AF15" s="311"/>
      <c r="AG15" s="311"/>
      <c r="AH15" s="311"/>
      <c r="AI15" s="311"/>
    </row>
    <row r="16" spans="1:35" ht="16.5" customHeight="1">
      <c r="N16" s="309"/>
      <c r="O16" s="309"/>
      <c r="P16" s="309"/>
      <c r="Q16" s="309"/>
      <c r="R16" s="309"/>
      <c r="S16" s="309"/>
      <c r="T16" s="309"/>
      <c r="U16" s="309"/>
      <c r="V16" s="311"/>
      <c r="W16" s="311"/>
      <c r="X16" s="311"/>
      <c r="Y16" s="311"/>
      <c r="Z16" s="311"/>
      <c r="AA16" s="311"/>
      <c r="AB16" s="311"/>
      <c r="AC16" s="311"/>
      <c r="AD16" s="311"/>
      <c r="AE16" s="311"/>
      <c r="AF16" s="311"/>
      <c r="AG16" s="311"/>
      <c r="AH16" s="311"/>
      <c r="AI16" s="311"/>
    </row>
    <row r="17" spans="1:36" ht="16.5" customHeight="1">
      <c r="N17" s="309"/>
      <c r="O17" s="309"/>
      <c r="P17" s="309"/>
      <c r="Q17" s="309"/>
      <c r="R17" s="309"/>
      <c r="S17" s="309"/>
      <c r="T17" s="309"/>
      <c r="U17" s="309"/>
      <c r="V17" s="311"/>
      <c r="W17" s="311"/>
      <c r="X17" s="311"/>
      <c r="Y17" s="311"/>
      <c r="Z17" s="311"/>
      <c r="AA17" s="311"/>
      <c r="AB17" s="311"/>
      <c r="AC17" s="311"/>
      <c r="AD17" s="311"/>
      <c r="AE17" s="311"/>
      <c r="AF17" s="311"/>
      <c r="AG17" s="311"/>
      <c r="AH17" s="311"/>
      <c r="AI17" s="311"/>
    </row>
    <row r="18" spans="1:36" ht="16.5" customHeight="1">
      <c r="N18" s="308" t="s">
        <v>19</v>
      </c>
      <c r="O18" s="308"/>
      <c r="P18" s="308"/>
      <c r="Q18" s="308"/>
      <c r="R18" s="308"/>
      <c r="S18" s="308"/>
      <c r="T18" s="308"/>
      <c r="U18" s="308"/>
      <c r="V18" s="310" t="str">
        <f>IF(入力画面!$C$26="","",入力画面!$C$26)</f>
        <v/>
      </c>
      <c r="W18" s="310"/>
      <c r="X18" s="310"/>
      <c r="Y18" s="310"/>
      <c r="Z18" s="310"/>
      <c r="AA18" s="310"/>
      <c r="AB18" s="310"/>
      <c r="AC18" s="310"/>
      <c r="AD18" s="310"/>
      <c r="AE18" s="310"/>
      <c r="AF18" s="310"/>
      <c r="AG18" s="310"/>
      <c r="AH18" s="310"/>
      <c r="AI18" s="529" t="s">
        <v>281</v>
      </c>
    </row>
    <row r="19" spans="1:36" ht="16.5" customHeight="1">
      <c r="N19" s="309"/>
      <c r="O19" s="309"/>
      <c r="P19" s="309"/>
      <c r="Q19" s="309"/>
      <c r="R19" s="309"/>
      <c r="S19" s="309"/>
      <c r="T19" s="309"/>
      <c r="U19" s="309"/>
      <c r="V19" s="311"/>
      <c r="W19" s="311"/>
      <c r="X19" s="311"/>
      <c r="Y19" s="311"/>
      <c r="Z19" s="311"/>
      <c r="AA19" s="311"/>
      <c r="AB19" s="311"/>
      <c r="AC19" s="311"/>
      <c r="AD19" s="311"/>
      <c r="AE19" s="311"/>
      <c r="AF19" s="311"/>
      <c r="AG19" s="311"/>
      <c r="AH19" s="311"/>
      <c r="AI19" s="530"/>
    </row>
    <row r="21" spans="1:36" ht="16.5" customHeight="1">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6" ht="16.5" customHeight="1">
      <c r="A22" s="1" t="s">
        <v>40</v>
      </c>
    </row>
    <row r="25" spans="1:36" ht="16.5" customHeight="1">
      <c r="A25" s="6"/>
      <c r="B25" s="7"/>
      <c r="C25" s="7"/>
      <c r="D25" s="7"/>
      <c r="E25" s="7"/>
      <c r="F25" s="7"/>
      <c r="G25" s="7"/>
      <c r="H25" s="7"/>
      <c r="I25" s="8"/>
      <c r="J25" s="324" t="str">
        <f>IF(入力画面!$C$4="","",入力画面!$C$4)</f>
        <v/>
      </c>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6"/>
    </row>
    <row r="26" spans="1:36" ht="16.5" customHeight="1">
      <c r="A26" s="525" t="s">
        <v>97</v>
      </c>
      <c r="B26" s="253"/>
      <c r="C26" s="253"/>
      <c r="D26" s="253"/>
      <c r="E26" s="253"/>
      <c r="F26" s="253"/>
      <c r="G26" s="253"/>
      <c r="H26" s="253"/>
      <c r="I26" s="317"/>
      <c r="J26" s="514"/>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6"/>
    </row>
    <row r="27" spans="1:36" ht="16.5" customHeight="1">
      <c r="A27" s="9"/>
      <c r="B27" s="5"/>
      <c r="C27" s="5"/>
      <c r="D27" s="5"/>
      <c r="E27" s="5"/>
      <c r="F27" s="5"/>
      <c r="G27" s="5"/>
      <c r="H27" s="5"/>
      <c r="I27" s="10"/>
      <c r="J27" s="327"/>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9"/>
    </row>
    <row r="28" spans="1:36" ht="16.5" customHeight="1">
      <c r="A28" s="6"/>
      <c r="B28" s="7"/>
      <c r="C28" s="7"/>
      <c r="D28" s="7"/>
      <c r="E28" s="7"/>
      <c r="F28" s="7"/>
      <c r="G28" s="7"/>
      <c r="H28" s="7"/>
      <c r="I28" s="7"/>
      <c r="J28" s="14"/>
      <c r="K28" s="7"/>
      <c r="L28" s="7"/>
      <c r="M28" s="7"/>
      <c r="N28" s="7"/>
      <c r="O28" s="7"/>
      <c r="P28" s="7"/>
      <c r="Q28" s="7"/>
      <c r="R28" s="7"/>
      <c r="S28" s="7"/>
      <c r="T28" s="7"/>
      <c r="U28" s="7"/>
      <c r="V28" s="7"/>
      <c r="W28" s="7"/>
      <c r="X28" s="7"/>
      <c r="Y28" s="7"/>
      <c r="Z28" s="7"/>
      <c r="AA28" s="7"/>
      <c r="AB28" s="7"/>
      <c r="AC28" s="7"/>
      <c r="AD28" s="7"/>
      <c r="AE28" s="7"/>
      <c r="AF28" s="7"/>
      <c r="AG28" s="7"/>
      <c r="AH28" s="7"/>
      <c r="AI28" s="7"/>
      <c r="AJ28" s="8"/>
    </row>
    <row r="29" spans="1:36" ht="16.5" customHeight="1">
      <c r="A29" s="525" t="s">
        <v>2</v>
      </c>
      <c r="B29" s="253"/>
      <c r="C29" s="253"/>
      <c r="D29" s="253"/>
      <c r="E29" s="253"/>
      <c r="F29" s="253"/>
      <c r="G29" s="253"/>
      <c r="H29" s="253"/>
      <c r="I29" s="253"/>
      <c r="J29" s="9"/>
      <c r="K29" s="5"/>
      <c r="L29" s="5"/>
      <c r="M29" s="5"/>
      <c r="N29" s="5"/>
      <c r="O29" s="253" t="s">
        <v>279</v>
      </c>
      <c r="P29" s="253"/>
      <c r="Q29" s="253"/>
      <c r="R29" s="253"/>
      <c r="S29" s="253"/>
      <c r="T29" s="258" t="str">
        <f>IF(入力画面!$C$9="","",入力画面!$C$9)</f>
        <v/>
      </c>
      <c r="U29" s="258"/>
      <c r="V29" s="5" t="s">
        <v>9</v>
      </c>
      <c r="W29" s="258" t="str">
        <f>IF(入力画面!$E$9="","",入力画面!$E$9)</f>
        <v/>
      </c>
      <c r="X29" s="258"/>
      <c r="Y29" s="5" t="s">
        <v>15</v>
      </c>
      <c r="Z29" s="258" t="str">
        <f>IF(入力画面!$G$9="","",入力画面!$G$9)</f>
        <v/>
      </c>
      <c r="AA29" s="258"/>
      <c r="AB29" s="5" t="s">
        <v>16</v>
      </c>
      <c r="AC29" s="5"/>
      <c r="AD29" s="5"/>
      <c r="AE29" s="5"/>
      <c r="AF29" s="5"/>
      <c r="AG29" s="5"/>
      <c r="AH29" s="5"/>
      <c r="AI29" s="5"/>
      <c r="AJ29" s="10"/>
    </row>
    <row r="30" spans="1:36" ht="16.5" customHeight="1">
      <c r="A30" s="9"/>
      <c r="B30" s="5"/>
      <c r="C30" s="5"/>
      <c r="D30" s="5"/>
      <c r="E30" s="5"/>
      <c r="F30" s="5"/>
      <c r="G30" s="5"/>
      <c r="H30" s="5"/>
      <c r="I30" s="5"/>
      <c r="J30" s="11"/>
      <c r="K30" s="12"/>
      <c r="L30" s="12"/>
      <c r="M30" s="12"/>
      <c r="N30" s="12"/>
      <c r="O30" s="12"/>
      <c r="P30" s="12"/>
      <c r="Q30" s="12"/>
      <c r="R30" s="21"/>
      <c r="S30" s="21"/>
      <c r="T30" s="21"/>
      <c r="U30" s="21"/>
      <c r="V30" s="21"/>
      <c r="W30" s="21"/>
      <c r="X30" s="21"/>
      <c r="Y30" s="21"/>
      <c r="Z30" s="21"/>
      <c r="AA30" s="21"/>
      <c r="AB30" s="21"/>
      <c r="AC30" s="12"/>
      <c r="AD30" s="12"/>
      <c r="AE30" s="12"/>
      <c r="AF30" s="12"/>
      <c r="AG30" s="12"/>
      <c r="AH30" s="12"/>
      <c r="AI30" s="12"/>
      <c r="AJ30" s="13"/>
    </row>
    <row r="31" spans="1:36" ht="16.5" customHeight="1">
      <c r="A31" s="6"/>
      <c r="B31" s="7"/>
      <c r="C31" s="7"/>
      <c r="D31" s="7"/>
      <c r="E31" s="7"/>
      <c r="F31" s="7"/>
      <c r="G31" s="7"/>
      <c r="H31" s="7"/>
      <c r="I31" s="8"/>
      <c r="J31" s="14"/>
      <c r="K31" s="7"/>
      <c r="L31" s="7"/>
      <c r="M31" s="7"/>
      <c r="N31" s="7"/>
      <c r="O31" s="7"/>
      <c r="P31" s="7"/>
      <c r="Q31" s="526"/>
      <c r="R31" s="526"/>
      <c r="S31" s="526"/>
      <c r="T31" s="526"/>
      <c r="U31" s="526"/>
      <c r="V31" s="526"/>
      <c r="W31" s="526"/>
      <c r="X31" s="526"/>
      <c r="Y31" s="526"/>
      <c r="Z31" s="526"/>
      <c r="AA31" s="300" t="s">
        <v>12</v>
      </c>
      <c r="AB31" s="300"/>
      <c r="AC31" s="7"/>
      <c r="AD31" s="7"/>
      <c r="AE31" s="7"/>
      <c r="AF31" s="7"/>
      <c r="AG31" s="7"/>
      <c r="AH31" s="7"/>
      <c r="AI31" s="7"/>
      <c r="AJ31" s="8"/>
    </row>
    <row r="32" spans="1:36" ht="16.5" customHeight="1">
      <c r="A32" s="525" t="s">
        <v>39</v>
      </c>
      <c r="B32" s="253"/>
      <c r="C32" s="253"/>
      <c r="D32" s="253"/>
      <c r="E32" s="253"/>
      <c r="F32" s="253"/>
      <c r="G32" s="253"/>
      <c r="H32" s="253"/>
      <c r="I32" s="317"/>
      <c r="J32" s="9"/>
      <c r="K32" s="5"/>
      <c r="L32" s="5"/>
      <c r="M32" s="5"/>
      <c r="N32" s="5"/>
      <c r="O32" s="4"/>
      <c r="P32" s="4"/>
      <c r="Q32" s="526"/>
      <c r="R32" s="526"/>
      <c r="S32" s="526"/>
      <c r="T32" s="526"/>
      <c r="U32" s="526"/>
      <c r="V32" s="526"/>
      <c r="W32" s="526"/>
      <c r="X32" s="526"/>
      <c r="Y32" s="526"/>
      <c r="Z32" s="526"/>
      <c r="AA32" s="300"/>
      <c r="AB32" s="300"/>
      <c r="AC32" s="5"/>
      <c r="AD32" s="5"/>
      <c r="AE32" s="5"/>
      <c r="AF32" s="5"/>
      <c r="AG32" s="5"/>
      <c r="AH32" s="5"/>
      <c r="AI32" s="5"/>
      <c r="AJ32" s="10"/>
    </row>
    <row r="33" spans="1:36" ht="16.5" customHeight="1">
      <c r="A33" s="11"/>
      <c r="B33" s="12"/>
      <c r="C33" s="12"/>
      <c r="D33" s="12"/>
      <c r="E33" s="12"/>
      <c r="F33" s="12"/>
      <c r="G33" s="12"/>
      <c r="H33" s="12"/>
      <c r="I33" s="13"/>
      <c r="J33" s="11"/>
      <c r="K33" s="12"/>
      <c r="L33" s="12"/>
      <c r="M33" s="12"/>
      <c r="N33" s="12"/>
      <c r="O33" s="12"/>
      <c r="P33" s="12"/>
      <c r="Q33" s="527"/>
      <c r="R33" s="527"/>
      <c r="S33" s="527"/>
      <c r="T33" s="527"/>
      <c r="U33" s="527"/>
      <c r="V33" s="527"/>
      <c r="W33" s="527"/>
      <c r="X33" s="527"/>
      <c r="Y33" s="527"/>
      <c r="Z33" s="527"/>
      <c r="AA33" s="398"/>
      <c r="AB33" s="398"/>
      <c r="AC33" s="12"/>
      <c r="AD33" s="12"/>
      <c r="AE33" s="12"/>
      <c r="AF33" s="12"/>
      <c r="AG33" s="12"/>
      <c r="AH33" s="12"/>
      <c r="AI33" s="12"/>
      <c r="AJ33" s="13"/>
    </row>
    <row r="35" spans="1:36" ht="16.5" customHeight="1">
      <c r="A35" s="1" t="s">
        <v>117</v>
      </c>
      <c r="B35" s="1" t="s">
        <v>118</v>
      </c>
    </row>
  </sheetData>
  <sheetProtection formatCells="0"/>
  <mergeCells count="24">
    <mergeCell ref="C3:AH4"/>
    <mergeCell ref="Z29:AA29"/>
    <mergeCell ref="N15:U17"/>
    <mergeCell ref="V15:AI17"/>
    <mergeCell ref="AI18:AI19"/>
    <mergeCell ref="A29:I29"/>
    <mergeCell ref="Y6:Z6"/>
    <mergeCell ref="AA6:AB6"/>
    <mergeCell ref="B8:AI8"/>
    <mergeCell ref="AD6:AE6"/>
    <mergeCell ref="AG6:AH6"/>
    <mergeCell ref="P11:S11"/>
    <mergeCell ref="O29:S29"/>
    <mergeCell ref="A32:I32"/>
    <mergeCell ref="W29:X29"/>
    <mergeCell ref="V12:AI14"/>
    <mergeCell ref="N18:U19"/>
    <mergeCell ref="V18:AH19"/>
    <mergeCell ref="T29:U29"/>
    <mergeCell ref="J25:AJ27"/>
    <mergeCell ref="A26:I26"/>
    <mergeCell ref="Q31:Z33"/>
    <mergeCell ref="AA31:AB33"/>
    <mergeCell ref="N12:U14"/>
  </mergeCells>
  <phoneticPr fontId="2"/>
  <pageMargins left="0.86" right="0.84" top="0.98425196850393704" bottom="0.98425196850393704"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1"/>
  <sheetViews>
    <sheetView zoomScaleNormal="100" workbookViewId="0">
      <selection activeCell="AT11" sqref="AT11"/>
    </sheetView>
  </sheetViews>
  <sheetFormatPr defaultColWidth="2.375" defaultRowHeight="16.5" customHeight="1"/>
  <cols>
    <col min="1" max="16384" width="2.375" style="1"/>
  </cols>
  <sheetData>
    <row r="1" spans="1:37" ht="16.5" customHeight="1">
      <c r="A1" s="52" t="s">
        <v>108</v>
      </c>
    </row>
    <row r="2" spans="1:37" ht="16.5" customHeight="1">
      <c r="D2" s="561" t="s">
        <v>202</v>
      </c>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row>
    <row r="3" spans="1:37" ht="16.5" customHeight="1">
      <c r="C3" s="107"/>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row>
    <row r="4" spans="1:37" ht="16.5" customHeight="1">
      <c r="AA4" s="307" t="s">
        <v>277</v>
      </c>
      <c r="AB4" s="307"/>
      <c r="AC4" s="562" t="s">
        <v>198</v>
      </c>
      <c r="AD4" s="562"/>
      <c r="AE4" s="106" t="s">
        <v>9</v>
      </c>
      <c r="AF4" s="562" t="s">
        <v>198</v>
      </c>
      <c r="AG4" s="562"/>
      <c r="AH4" s="106" t="s">
        <v>15</v>
      </c>
      <c r="AI4" s="562" t="s">
        <v>198</v>
      </c>
      <c r="AJ4" s="562"/>
      <c r="AK4" s="106" t="s">
        <v>16</v>
      </c>
    </row>
    <row r="5" spans="1:37" ht="40.5" customHeight="1">
      <c r="B5" s="560" t="str">
        <f>IF(入力画面!C3="","",入力画面!C3)</f>
        <v>明石市長</v>
      </c>
      <c r="C5" s="560"/>
      <c r="D5" s="560"/>
      <c r="E5" s="560"/>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row>
    <row r="6" spans="1:37" ht="16.5" customHeight="1">
      <c r="O6" s="307" t="s">
        <v>203</v>
      </c>
      <c r="P6" s="307"/>
      <c r="Q6" s="307"/>
      <c r="R6" s="307"/>
    </row>
    <row r="7" spans="1:37" ht="16.5" customHeight="1">
      <c r="M7" s="559" t="s">
        <v>17</v>
      </c>
      <c r="N7" s="559"/>
      <c r="O7" s="559"/>
      <c r="P7" s="559"/>
      <c r="Q7" s="559"/>
      <c r="R7" s="559"/>
      <c r="S7" s="559"/>
      <c r="T7" s="559"/>
      <c r="U7" s="558" t="str">
        <f>IF(入力画面!C21="","",入力画面!C21)</f>
        <v/>
      </c>
      <c r="V7" s="558"/>
      <c r="W7" s="558"/>
      <c r="X7" s="558"/>
      <c r="Y7" s="558"/>
      <c r="Z7" s="558"/>
      <c r="AA7" s="558"/>
      <c r="AB7" s="558"/>
      <c r="AC7" s="558"/>
      <c r="AD7" s="558"/>
      <c r="AE7" s="558"/>
      <c r="AF7" s="558"/>
      <c r="AG7" s="558"/>
      <c r="AH7" s="558"/>
      <c r="AI7" s="558"/>
      <c r="AJ7" s="558"/>
    </row>
    <row r="8" spans="1:37" ht="16.5" customHeight="1">
      <c r="M8" s="559"/>
      <c r="N8" s="559"/>
      <c r="O8" s="559"/>
      <c r="P8" s="559"/>
      <c r="Q8" s="559"/>
      <c r="R8" s="559"/>
      <c r="S8" s="559"/>
      <c r="T8" s="559"/>
      <c r="U8" s="558"/>
      <c r="V8" s="558"/>
      <c r="W8" s="558"/>
      <c r="X8" s="558"/>
      <c r="Y8" s="558"/>
      <c r="Z8" s="558"/>
      <c r="AA8" s="558"/>
      <c r="AB8" s="558"/>
      <c r="AC8" s="558"/>
      <c r="AD8" s="558"/>
      <c r="AE8" s="558"/>
      <c r="AF8" s="558"/>
      <c r="AG8" s="558"/>
      <c r="AH8" s="558"/>
      <c r="AI8" s="558"/>
      <c r="AJ8" s="558"/>
    </row>
    <row r="9" spans="1:37" ht="16.5" customHeight="1">
      <c r="M9" s="559" t="s">
        <v>18</v>
      </c>
      <c r="N9" s="559"/>
      <c r="O9" s="559"/>
      <c r="P9" s="559"/>
      <c r="Q9" s="559"/>
      <c r="R9" s="559"/>
      <c r="S9" s="559"/>
      <c r="T9" s="559"/>
      <c r="U9" s="558" t="str">
        <f>IF(入力画面!C24="","",入力画面!C24)</f>
        <v/>
      </c>
      <c r="V9" s="558"/>
      <c r="W9" s="558"/>
      <c r="X9" s="558"/>
      <c r="Y9" s="558"/>
      <c r="Z9" s="558"/>
      <c r="AA9" s="558"/>
      <c r="AB9" s="558"/>
      <c r="AC9" s="558"/>
      <c r="AD9" s="558"/>
      <c r="AE9" s="558"/>
      <c r="AF9" s="558"/>
      <c r="AG9" s="558"/>
      <c r="AH9" s="558"/>
      <c r="AI9" s="558"/>
      <c r="AJ9" s="558"/>
    </row>
    <row r="10" spans="1:37" ht="16.5" customHeight="1">
      <c r="M10" s="559"/>
      <c r="N10" s="559"/>
      <c r="O10" s="559"/>
      <c r="P10" s="559"/>
      <c r="Q10" s="559"/>
      <c r="R10" s="559"/>
      <c r="S10" s="559"/>
      <c r="T10" s="559"/>
      <c r="U10" s="558"/>
      <c r="V10" s="558"/>
      <c r="W10" s="558"/>
      <c r="X10" s="558"/>
      <c r="Y10" s="558"/>
      <c r="Z10" s="558"/>
      <c r="AA10" s="558"/>
      <c r="AB10" s="558"/>
      <c r="AC10" s="558"/>
      <c r="AD10" s="558"/>
      <c r="AE10" s="558"/>
      <c r="AF10" s="558"/>
      <c r="AG10" s="558"/>
      <c r="AH10" s="558"/>
      <c r="AI10" s="558"/>
      <c r="AJ10" s="558"/>
    </row>
    <row r="11" spans="1:37" ht="16.5" customHeight="1">
      <c r="M11" s="108"/>
      <c r="N11" s="108"/>
      <c r="O11" s="108"/>
      <c r="P11" s="108"/>
      <c r="Q11" s="108"/>
      <c r="R11" s="108"/>
      <c r="S11" s="108"/>
      <c r="T11" s="108"/>
      <c r="U11" s="558" t="str">
        <f>IF(入力画面!C25="","",入力画面!C25)</f>
        <v/>
      </c>
      <c r="V11" s="558"/>
      <c r="W11" s="558"/>
      <c r="X11" s="558"/>
      <c r="Y11" s="558"/>
      <c r="Z11" s="558"/>
      <c r="AA11" s="558"/>
      <c r="AB11" s="558"/>
      <c r="AC11" s="558"/>
      <c r="AD11" s="558"/>
      <c r="AE11" s="558"/>
      <c r="AF11" s="558"/>
      <c r="AG11" s="558"/>
      <c r="AH11" s="558"/>
      <c r="AI11" s="558"/>
      <c r="AJ11" s="558"/>
    </row>
    <row r="12" spans="1:37" ht="16.5" customHeight="1">
      <c r="M12" s="108"/>
      <c r="N12" s="108"/>
      <c r="O12" s="108"/>
      <c r="P12" s="108"/>
      <c r="Q12" s="108"/>
      <c r="R12" s="108"/>
      <c r="S12" s="108"/>
      <c r="T12" s="108"/>
      <c r="U12" s="558"/>
      <c r="V12" s="558"/>
      <c r="W12" s="558"/>
      <c r="X12" s="558"/>
      <c r="Y12" s="558"/>
      <c r="Z12" s="558"/>
      <c r="AA12" s="558"/>
      <c r="AB12" s="558"/>
      <c r="AC12" s="558"/>
      <c r="AD12" s="558"/>
      <c r="AE12" s="558"/>
      <c r="AF12" s="558"/>
      <c r="AG12" s="558"/>
      <c r="AH12" s="558"/>
      <c r="AI12" s="558"/>
      <c r="AJ12" s="558"/>
    </row>
    <row r="13" spans="1:37" ht="16.5" customHeight="1">
      <c r="M13" s="559" t="s">
        <v>19</v>
      </c>
      <c r="N13" s="559"/>
      <c r="O13" s="559"/>
      <c r="P13" s="559"/>
      <c r="Q13" s="559"/>
      <c r="R13" s="559"/>
      <c r="S13" s="559"/>
      <c r="T13" s="559"/>
      <c r="U13" s="558" t="str">
        <f>IF(入力画面!C26="","",入力画面!C26)</f>
        <v/>
      </c>
      <c r="V13" s="558"/>
      <c r="W13" s="558"/>
      <c r="X13" s="558"/>
      <c r="Y13" s="558"/>
      <c r="Z13" s="558"/>
      <c r="AA13" s="558"/>
      <c r="AB13" s="558"/>
      <c r="AC13" s="558"/>
      <c r="AD13" s="558"/>
      <c r="AE13" s="558"/>
      <c r="AF13" s="558"/>
      <c r="AG13" s="558"/>
      <c r="AH13" s="558"/>
      <c r="AI13" s="558"/>
      <c r="AJ13" s="558"/>
      <c r="AK13" s="563"/>
    </row>
    <row r="14" spans="1:37" ht="16.5" customHeight="1">
      <c r="M14" s="559"/>
      <c r="N14" s="559"/>
      <c r="O14" s="559"/>
      <c r="P14" s="559"/>
      <c r="Q14" s="559"/>
      <c r="R14" s="559"/>
      <c r="S14" s="559"/>
      <c r="T14" s="559"/>
      <c r="U14" s="558"/>
      <c r="V14" s="558"/>
      <c r="W14" s="558"/>
      <c r="X14" s="558"/>
      <c r="Y14" s="558"/>
      <c r="Z14" s="558"/>
      <c r="AA14" s="558"/>
      <c r="AB14" s="558"/>
      <c r="AC14" s="558"/>
      <c r="AD14" s="558"/>
      <c r="AE14" s="558"/>
      <c r="AF14" s="558"/>
      <c r="AG14" s="558"/>
      <c r="AH14" s="558"/>
      <c r="AI14" s="558"/>
      <c r="AJ14" s="558"/>
      <c r="AK14" s="563"/>
    </row>
    <row r="15" spans="1:37" ht="16.5" customHeight="1">
      <c r="P15" s="109"/>
      <c r="Q15" s="109"/>
      <c r="R15" s="109"/>
      <c r="S15" s="109"/>
      <c r="T15" s="109"/>
      <c r="U15" s="109"/>
      <c r="V15" s="109"/>
      <c r="W15" s="109"/>
      <c r="X15" s="110"/>
      <c r="Y15" s="110"/>
      <c r="Z15" s="110"/>
      <c r="AA15" s="110"/>
      <c r="AB15" s="110"/>
      <c r="AC15" s="110"/>
      <c r="AD15" s="110"/>
      <c r="AE15" s="110"/>
      <c r="AF15" s="110"/>
      <c r="AG15" s="110"/>
      <c r="AH15" s="110"/>
      <c r="AI15" s="110"/>
    </row>
    <row r="16" spans="1:37" ht="17.25" customHeight="1">
      <c r="D16" s="533" t="s">
        <v>220</v>
      </c>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row>
    <row r="17" spans="4:35" ht="17.25" customHeight="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row>
    <row r="18" spans="4:35" ht="16.5" customHeight="1">
      <c r="D18" s="307" t="s">
        <v>21</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row>
    <row r="19" spans="4:35" ht="16.5" customHeight="1">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row>
    <row r="20" spans="4:35" ht="16.5" customHeight="1">
      <c r="D20" s="542" t="s">
        <v>115</v>
      </c>
      <c r="E20" s="542"/>
      <c r="F20" s="542"/>
      <c r="G20" s="542"/>
      <c r="H20" s="542"/>
      <c r="I20" s="542"/>
      <c r="J20" s="542"/>
      <c r="K20" s="542"/>
      <c r="L20" s="552" t="str">
        <f>IF(入力画面!C5="","",入力画面!C5)</f>
        <v/>
      </c>
      <c r="M20" s="553"/>
      <c r="N20" s="553"/>
      <c r="O20" s="553"/>
      <c r="P20" s="553"/>
      <c r="Q20" s="553"/>
      <c r="R20" s="553"/>
      <c r="S20" s="553"/>
      <c r="T20" s="553"/>
      <c r="U20" s="553"/>
      <c r="V20" s="554"/>
    </row>
    <row r="21" spans="4:35" ht="16.5" customHeight="1">
      <c r="D21" s="542"/>
      <c r="E21" s="542"/>
      <c r="F21" s="542"/>
      <c r="G21" s="542"/>
      <c r="H21" s="542"/>
      <c r="I21" s="542"/>
      <c r="J21" s="542"/>
      <c r="K21" s="542"/>
      <c r="L21" s="555"/>
      <c r="M21" s="556"/>
      <c r="N21" s="556"/>
      <c r="O21" s="556"/>
      <c r="P21" s="556"/>
      <c r="Q21" s="556"/>
      <c r="R21" s="556"/>
      <c r="S21" s="556"/>
      <c r="T21" s="556"/>
      <c r="U21" s="556"/>
      <c r="V21" s="557"/>
    </row>
    <row r="23" spans="4:35" ht="16.5" customHeight="1">
      <c r="D23" s="542" t="s">
        <v>215</v>
      </c>
      <c r="E23" s="542"/>
      <c r="F23" s="542"/>
      <c r="G23" s="542"/>
      <c r="H23" s="542"/>
      <c r="I23" s="542"/>
      <c r="J23" s="542"/>
      <c r="K23" s="542"/>
      <c r="L23" s="543" t="str">
        <f>IF(入力画面!C4="","",入力画面!C4)</f>
        <v/>
      </c>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5"/>
    </row>
    <row r="24" spans="4:35" ht="16.5" customHeight="1">
      <c r="D24" s="542"/>
      <c r="E24" s="542"/>
      <c r="F24" s="542"/>
      <c r="G24" s="542"/>
      <c r="H24" s="542"/>
      <c r="I24" s="542"/>
      <c r="J24" s="542"/>
      <c r="K24" s="542"/>
      <c r="L24" s="546"/>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8"/>
    </row>
    <row r="25" spans="4:35" ht="16.5" customHeight="1">
      <c r="D25" s="542"/>
      <c r="E25" s="542"/>
      <c r="F25" s="542"/>
      <c r="G25" s="542"/>
      <c r="H25" s="542"/>
      <c r="I25" s="542"/>
      <c r="J25" s="542"/>
      <c r="K25" s="542"/>
      <c r="L25" s="546"/>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8"/>
    </row>
    <row r="26" spans="4:35" ht="16.5" customHeight="1">
      <c r="D26" s="542"/>
      <c r="E26" s="542"/>
      <c r="F26" s="542"/>
      <c r="G26" s="542"/>
      <c r="H26" s="542"/>
      <c r="I26" s="542"/>
      <c r="J26" s="542"/>
      <c r="K26" s="542"/>
      <c r="L26" s="549"/>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1"/>
    </row>
    <row r="27" spans="4:35" ht="16.5" customHeight="1">
      <c r="D27" s="112"/>
      <c r="E27" s="112"/>
      <c r="F27" s="112"/>
      <c r="G27" s="112"/>
      <c r="H27" s="112"/>
      <c r="I27" s="112"/>
      <c r="J27" s="112"/>
      <c r="K27" s="112"/>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row>
    <row r="28" spans="4:35" ht="32.25" customHeight="1">
      <c r="D28" s="540" t="s">
        <v>204</v>
      </c>
      <c r="E28" s="540"/>
      <c r="F28" s="540"/>
      <c r="G28" s="540"/>
      <c r="H28" s="540"/>
      <c r="I28" s="540"/>
      <c r="J28" s="540"/>
      <c r="K28" s="540"/>
      <c r="L28" s="540"/>
      <c r="M28" s="540"/>
      <c r="N28" s="540"/>
      <c r="O28" s="540"/>
      <c r="P28" s="540"/>
      <c r="Q28" s="540"/>
      <c r="R28" s="540"/>
      <c r="S28" s="540"/>
      <c r="T28" s="540"/>
      <c r="U28" s="540"/>
      <c r="V28" s="540"/>
      <c r="W28" s="540"/>
      <c r="X28" s="540"/>
      <c r="Y28" s="540"/>
      <c r="Z28" s="540"/>
      <c r="AA28" s="540"/>
      <c r="AB28" s="540"/>
      <c r="AC28" s="540"/>
      <c r="AD28" s="540"/>
      <c r="AE28" s="540"/>
      <c r="AF28" s="540"/>
      <c r="AG28" s="540"/>
      <c r="AH28" s="540"/>
      <c r="AI28" s="540"/>
    </row>
    <row r="29" spans="4:35" ht="31.5" customHeight="1">
      <c r="D29" s="541"/>
      <c r="E29" s="541"/>
      <c r="F29" s="541"/>
      <c r="G29" s="541"/>
      <c r="H29" s="541"/>
      <c r="I29" s="541"/>
      <c r="J29" s="541"/>
      <c r="K29" s="541"/>
      <c r="L29" s="534" t="s">
        <v>205</v>
      </c>
      <c r="M29" s="534"/>
      <c r="N29" s="534"/>
      <c r="O29" s="534"/>
      <c r="P29" s="534"/>
      <c r="Q29" s="534"/>
      <c r="R29" s="534"/>
      <c r="S29" s="534"/>
      <c r="T29" s="534"/>
      <c r="U29" s="534"/>
      <c r="V29" s="534"/>
      <c r="W29" s="534"/>
      <c r="X29" s="534" t="s">
        <v>206</v>
      </c>
      <c r="Y29" s="534"/>
      <c r="Z29" s="534"/>
      <c r="AA29" s="534"/>
      <c r="AB29" s="534"/>
      <c r="AC29" s="534"/>
      <c r="AD29" s="534"/>
      <c r="AE29" s="534"/>
      <c r="AF29" s="534"/>
      <c r="AG29" s="534"/>
      <c r="AH29" s="534"/>
      <c r="AI29" s="534"/>
    </row>
    <row r="30" spans="4:35" ht="32.25" customHeight="1">
      <c r="D30" s="539" t="s">
        <v>207</v>
      </c>
      <c r="E30" s="539"/>
      <c r="F30" s="539"/>
      <c r="G30" s="539"/>
      <c r="H30" s="539"/>
      <c r="I30" s="539"/>
      <c r="J30" s="539"/>
      <c r="K30" s="539"/>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row>
    <row r="31" spans="4:35" ht="32.25" customHeight="1">
      <c r="D31" s="539" t="s">
        <v>216</v>
      </c>
      <c r="E31" s="539"/>
      <c r="F31" s="539"/>
      <c r="G31" s="539"/>
      <c r="H31" s="539"/>
      <c r="I31" s="539"/>
      <c r="J31" s="539"/>
      <c r="K31" s="539"/>
      <c r="L31" s="535"/>
      <c r="M31" s="535"/>
      <c r="N31" s="535"/>
      <c r="O31" s="535"/>
      <c r="P31" s="535"/>
      <c r="Q31" s="535"/>
      <c r="R31" s="535"/>
      <c r="S31" s="535"/>
      <c r="T31" s="535"/>
      <c r="U31" s="535"/>
      <c r="V31" s="535"/>
      <c r="W31" s="535"/>
      <c r="X31" s="535"/>
      <c r="Y31" s="535"/>
      <c r="Z31" s="535"/>
      <c r="AA31" s="535"/>
      <c r="AB31" s="535"/>
      <c r="AC31" s="535"/>
      <c r="AD31" s="535"/>
      <c r="AE31" s="535"/>
      <c r="AF31" s="535"/>
      <c r="AG31" s="535"/>
      <c r="AH31" s="535"/>
      <c r="AI31" s="535"/>
    </row>
    <row r="32" spans="4:35" ht="34.5" customHeight="1">
      <c r="D32" s="539" t="s">
        <v>217</v>
      </c>
      <c r="E32" s="539"/>
      <c r="F32" s="539"/>
      <c r="G32" s="539"/>
      <c r="H32" s="539"/>
      <c r="I32" s="539"/>
      <c r="J32" s="539"/>
      <c r="K32" s="539"/>
      <c r="L32" s="535"/>
      <c r="M32" s="535"/>
      <c r="N32" s="535"/>
      <c r="O32" s="535"/>
      <c r="P32" s="535"/>
      <c r="Q32" s="535"/>
      <c r="R32" s="535"/>
      <c r="S32" s="535"/>
      <c r="T32" s="535"/>
      <c r="U32" s="535"/>
      <c r="V32" s="535"/>
      <c r="W32" s="535"/>
      <c r="X32" s="535"/>
      <c r="Y32" s="535"/>
      <c r="Z32" s="535"/>
      <c r="AA32" s="535"/>
      <c r="AB32" s="535"/>
      <c r="AC32" s="535"/>
      <c r="AD32" s="535"/>
      <c r="AE32" s="535"/>
      <c r="AF32" s="535"/>
      <c r="AG32" s="535"/>
      <c r="AH32" s="535"/>
      <c r="AI32" s="535"/>
    </row>
    <row r="33" spans="3:35" ht="16.5" customHeight="1">
      <c r="D33" s="538" t="s">
        <v>22</v>
      </c>
      <c r="E33" s="538"/>
      <c r="F33" s="538"/>
      <c r="G33" s="538"/>
      <c r="H33" s="538"/>
      <c r="I33" s="538"/>
      <c r="J33" s="538"/>
      <c r="K33" s="538"/>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row>
    <row r="34" spans="3:35" ht="16.5" customHeight="1">
      <c r="D34" s="538"/>
      <c r="E34" s="538"/>
      <c r="F34" s="538"/>
      <c r="G34" s="538"/>
      <c r="H34" s="538"/>
      <c r="I34" s="538"/>
      <c r="J34" s="538"/>
      <c r="K34" s="538"/>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row>
    <row r="35" spans="3:35" ht="34.5" customHeight="1">
      <c r="D35" s="536" t="s">
        <v>218</v>
      </c>
      <c r="E35" s="536"/>
      <c r="F35" s="536"/>
      <c r="G35" s="536" t="s">
        <v>215</v>
      </c>
      <c r="H35" s="536"/>
      <c r="I35" s="536"/>
      <c r="J35" s="536"/>
      <c r="K35" s="536"/>
      <c r="L35" s="534"/>
      <c r="M35" s="534"/>
      <c r="N35" s="534"/>
      <c r="O35" s="534"/>
      <c r="P35" s="534"/>
      <c r="Q35" s="534"/>
      <c r="R35" s="534"/>
      <c r="S35" s="534"/>
      <c r="T35" s="534"/>
      <c r="U35" s="534"/>
      <c r="V35" s="534"/>
      <c r="W35" s="534"/>
      <c r="X35" s="534"/>
      <c r="Y35" s="534"/>
      <c r="Z35" s="534"/>
      <c r="AA35" s="534"/>
      <c r="AB35" s="534"/>
      <c r="AC35" s="534"/>
      <c r="AD35" s="534"/>
      <c r="AE35" s="534"/>
      <c r="AF35" s="534"/>
      <c r="AG35" s="534"/>
      <c r="AH35" s="534"/>
      <c r="AI35" s="534"/>
    </row>
    <row r="36" spans="3:35" ht="34.5" customHeight="1">
      <c r="D36" s="537"/>
      <c r="E36" s="537"/>
      <c r="F36" s="537"/>
      <c r="G36" s="538" t="s">
        <v>219</v>
      </c>
      <c r="H36" s="538"/>
      <c r="I36" s="538"/>
      <c r="J36" s="538"/>
      <c r="K36" s="538"/>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535"/>
      <c r="AI36" s="535"/>
    </row>
    <row r="37" spans="3:35" ht="16.5" customHeight="1">
      <c r="D37" s="114"/>
      <c r="E37" s="114"/>
      <c r="F37" s="114"/>
      <c r="G37" s="114"/>
      <c r="H37" s="114"/>
      <c r="I37" s="114"/>
      <c r="J37" s="114"/>
      <c r="K37" s="114"/>
      <c r="L37" s="115"/>
      <c r="M37" s="115"/>
      <c r="N37" s="115"/>
      <c r="O37" s="115"/>
      <c r="P37" s="115"/>
      <c r="Q37" s="115"/>
      <c r="R37" s="115"/>
      <c r="S37" s="115"/>
      <c r="T37" s="115"/>
      <c r="U37" s="115"/>
      <c r="V37" s="115"/>
      <c r="W37" s="114"/>
      <c r="X37" s="114"/>
      <c r="Y37" s="114"/>
      <c r="Z37" s="114"/>
      <c r="AA37" s="116"/>
      <c r="AB37" s="116"/>
      <c r="AC37" s="116"/>
      <c r="AD37" s="116"/>
      <c r="AE37" s="116"/>
      <c r="AF37" s="116"/>
      <c r="AG37" s="116"/>
      <c r="AH37" s="116"/>
      <c r="AI37" s="116"/>
    </row>
    <row r="38" spans="3:35" ht="16.5" customHeight="1">
      <c r="D38" s="1" t="s">
        <v>208</v>
      </c>
      <c r="R38" s="532" t="s">
        <v>276</v>
      </c>
      <c r="S38" s="533"/>
      <c r="T38" s="533"/>
      <c r="U38" s="533"/>
      <c r="V38" s="533"/>
      <c r="W38" s="533"/>
      <c r="X38" s="533"/>
      <c r="Y38" s="533"/>
      <c r="Z38" s="533"/>
      <c r="AA38" s="533"/>
      <c r="AB38" s="533"/>
      <c r="AC38" s="533"/>
      <c r="AD38" s="533"/>
      <c r="AE38" s="533"/>
      <c r="AF38" s="533"/>
      <c r="AG38" s="533"/>
      <c r="AH38" s="533"/>
      <c r="AI38" s="533"/>
    </row>
    <row r="39" spans="3:35" ht="16.5" customHeight="1">
      <c r="D39" s="450" t="s">
        <v>209</v>
      </c>
      <c r="E39" s="451"/>
      <c r="F39" s="451"/>
      <c r="G39" s="451"/>
      <c r="H39" s="451"/>
      <c r="I39" s="451"/>
      <c r="J39" s="451"/>
      <c r="K39" s="451"/>
      <c r="L39" s="451"/>
      <c r="M39" s="451"/>
      <c r="N39" s="451"/>
      <c r="O39" s="451"/>
      <c r="P39" s="452"/>
      <c r="R39" s="533"/>
      <c r="S39" s="533"/>
      <c r="T39" s="533"/>
      <c r="U39" s="533"/>
      <c r="V39" s="533"/>
      <c r="W39" s="533"/>
      <c r="X39" s="533"/>
      <c r="Y39" s="533"/>
      <c r="Z39" s="533"/>
      <c r="AA39" s="533"/>
      <c r="AB39" s="533"/>
      <c r="AC39" s="533"/>
      <c r="AD39" s="533"/>
      <c r="AE39" s="533"/>
      <c r="AF39" s="533"/>
      <c r="AG39" s="533"/>
      <c r="AH39" s="533"/>
      <c r="AI39" s="533"/>
    </row>
    <row r="40" spans="3:35" ht="16.5" customHeight="1">
      <c r="D40" s="493" t="s">
        <v>210</v>
      </c>
      <c r="E40" s="297"/>
      <c r="F40" s="297"/>
      <c r="G40" s="297"/>
      <c r="H40" s="297"/>
      <c r="I40" s="297"/>
      <c r="J40" s="297"/>
      <c r="K40" s="297"/>
      <c r="L40" s="297"/>
      <c r="M40" s="297"/>
      <c r="N40" s="297"/>
      <c r="O40" s="297"/>
      <c r="P40" s="298"/>
      <c r="R40" s="533"/>
      <c r="S40" s="533"/>
      <c r="T40" s="533"/>
      <c r="U40" s="533"/>
      <c r="V40" s="533"/>
      <c r="W40" s="533"/>
      <c r="X40" s="533"/>
      <c r="Y40" s="533"/>
      <c r="Z40" s="533"/>
      <c r="AA40" s="533"/>
      <c r="AB40" s="533"/>
      <c r="AC40" s="533"/>
      <c r="AD40" s="533"/>
      <c r="AE40" s="533"/>
      <c r="AF40" s="533"/>
      <c r="AG40" s="533"/>
      <c r="AH40" s="533"/>
      <c r="AI40" s="533"/>
    </row>
    <row r="41" spans="3:35" ht="16.5" customHeight="1">
      <c r="C41" s="1" t="s">
        <v>211</v>
      </c>
      <c r="D41" s="495"/>
      <c r="E41" s="330"/>
      <c r="F41" s="330"/>
      <c r="G41" s="330"/>
      <c r="H41" s="330"/>
      <c r="I41" s="330"/>
      <c r="J41" s="330"/>
      <c r="K41" s="330"/>
      <c r="L41" s="330"/>
      <c r="M41" s="330"/>
      <c r="N41" s="330"/>
      <c r="O41" s="330"/>
      <c r="P41" s="496"/>
      <c r="R41" s="533"/>
      <c r="S41" s="533"/>
      <c r="T41" s="533"/>
      <c r="U41" s="533"/>
      <c r="V41" s="533"/>
      <c r="W41" s="533"/>
      <c r="X41" s="533"/>
      <c r="Y41" s="533"/>
      <c r="Z41" s="533"/>
      <c r="AA41" s="533"/>
      <c r="AB41" s="533"/>
      <c r="AC41" s="533"/>
      <c r="AD41" s="533"/>
      <c r="AE41" s="533"/>
      <c r="AF41" s="533"/>
      <c r="AG41" s="533"/>
      <c r="AH41" s="533"/>
      <c r="AI41" s="533"/>
    </row>
  </sheetData>
  <mergeCells count="47">
    <mergeCell ref="U11:AJ12"/>
    <mergeCell ref="M13:T14"/>
    <mergeCell ref="U13:AJ14"/>
    <mergeCell ref="B5:AK5"/>
    <mergeCell ref="D2:AI3"/>
    <mergeCell ref="AA4:AB4"/>
    <mergeCell ref="AC4:AD4"/>
    <mergeCell ref="AF4:AG4"/>
    <mergeCell ref="AI4:AJ4"/>
    <mergeCell ref="O6:R6"/>
    <mergeCell ref="M7:T8"/>
    <mergeCell ref="U7:AJ8"/>
    <mergeCell ref="M9:T10"/>
    <mergeCell ref="U9:AJ10"/>
    <mergeCell ref="AK13:AK14"/>
    <mergeCell ref="D16:AI16"/>
    <mergeCell ref="D18:AI18"/>
    <mergeCell ref="D23:K26"/>
    <mergeCell ref="L23:AI26"/>
    <mergeCell ref="D20:K21"/>
    <mergeCell ref="L20:V21"/>
    <mergeCell ref="D28:AI28"/>
    <mergeCell ref="D29:K29"/>
    <mergeCell ref="L29:W29"/>
    <mergeCell ref="X29:AI29"/>
    <mergeCell ref="D30:K30"/>
    <mergeCell ref="L30:W30"/>
    <mergeCell ref="X30:AI30"/>
    <mergeCell ref="D31:K31"/>
    <mergeCell ref="L31:W31"/>
    <mergeCell ref="X31:AI31"/>
    <mergeCell ref="D32:K32"/>
    <mergeCell ref="L32:W32"/>
    <mergeCell ref="X32:AI32"/>
    <mergeCell ref="D33:K34"/>
    <mergeCell ref="L33:W34"/>
    <mergeCell ref="X33:AI34"/>
    <mergeCell ref="G35:K35"/>
    <mergeCell ref="G36:K36"/>
    <mergeCell ref="R38:AI41"/>
    <mergeCell ref="D39:P39"/>
    <mergeCell ref="D40:P41"/>
    <mergeCell ref="L35:W35"/>
    <mergeCell ref="X35:AI35"/>
    <mergeCell ref="L36:W36"/>
    <mergeCell ref="X36:AI36"/>
    <mergeCell ref="D35:F36"/>
  </mergeCells>
  <phoneticPr fontId="2"/>
  <dataValidations count="2">
    <dataValidation type="list" allowBlank="1" showInputMessage="1" showErrorMessage="1" sqref="L32:W32">
      <formula1>INDIRECT($L$31)</formula1>
    </dataValidation>
    <dataValidation type="list" allowBlank="1" showInputMessage="1" showErrorMessage="1" sqref="X32:AI32">
      <formula1>INDIRECT($X$31)</formula1>
    </dataValidation>
  </dataValidations>
  <printOptions horizontalCentered="1"/>
  <pageMargins left="0.6692913385826772" right="0.6692913385826772" top="0.78740157480314965" bottom="0.59055118110236227" header="0.51181102362204722" footer="0.51181102362204722"/>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リスト!$A$1:$A$5</xm:f>
          </x14:formula1>
          <xm:sqref>L31:AI31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使い方</vt:lpstr>
      <vt:lpstr>入力画面</vt:lpstr>
      <vt:lpstr>文言</vt:lpstr>
      <vt:lpstr>1</vt:lpstr>
      <vt:lpstr>2</vt:lpstr>
      <vt:lpstr>3</vt:lpstr>
      <vt:lpstr>4</vt:lpstr>
      <vt:lpstr>5</vt:lpstr>
      <vt:lpstr>6</vt:lpstr>
      <vt:lpstr>リスト</vt:lpstr>
      <vt:lpstr>'4'!Print_Area</vt:lpstr>
      <vt:lpstr>金融機関種類</vt:lpstr>
      <vt:lpstr>建設コンサルタント</vt:lpstr>
      <vt:lpstr>建築設計</vt:lpstr>
      <vt:lpstr>申請区分</vt:lpstr>
      <vt:lpstr>測量</vt:lpstr>
      <vt:lpstr>代金受領方法明石市長</vt:lpstr>
      <vt:lpstr>地質調査</vt:lpstr>
      <vt:lpstr>店舗種類</vt:lpstr>
      <vt:lpstr>補償コンサルタント</vt:lpstr>
      <vt:lpstr>預金種目</vt:lpstr>
    </vt:vector>
  </TitlesOfParts>
  <Company>明石市役所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水道部</dc:creator>
  <cp:lastModifiedBy>zzz</cp:lastModifiedBy>
  <cp:lastPrinted>2019-04-23T10:40:34Z</cp:lastPrinted>
  <dcterms:created xsi:type="dcterms:W3CDTF">2002-09-03T06:09:43Z</dcterms:created>
  <dcterms:modified xsi:type="dcterms:W3CDTF">2023-03-27T08:09:12Z</dcterms:modified>
</cp:coreProperties>
</file>